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907"/>
  <workbookPr filterPrivacy="1" defaultThemeVersion="166925"/>
  <xr:revisionPtr revIDLastSave="0" documentId="8_{4DB05582-1753-45AA-BB8C-1EC78DE29BEF}" xr6:coauthVersionLast="37" xr6:coauthVersionMax="37" xr10:uidLastSave="{00000000-0000-0000-0000-000000000000}"/>
  <bookViews>
    <workbookView xWindow="0" yWindow="0" windowWidth="15345" windowHeight="6705" xr2:uid="{16644AA1-754C-48A8-90CB-FF34BDC6C96C}"/>
  </bookViews>
  <sheets>
    <sheet name="Mode d'emploi" sheetId="1" r:id="rId1"/>
    <sheet name="Entreprises" sheetId="2" r:id="rId2"/>
    <sheet name="Dépenses" sheetId="3" r:id="rId3"/>
    <sheet name="Répartition" sheetId="4" r:id="rId4"/>
    <sheet name="Listes" sheetId="5" state="hidden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1" i="4" l="1"/>
  <c r="G36" i="4"/>
  <c r="A36" i="4"/>
  <c r="B36" i="4" s="1"/>
  <c r="A35" i="4"/>
  <c r="F35" i="4" s="1"/>
  <c r="F34" i="4"/>
  <c r="B34" i="4"/>
  <c r="A34" i="4"/>
  <c r="G34" i="4" s="1"/>
  <c r="G33" i="4"/>
  <c r="F33" i="4"/>
  <c r="B33" i="4"/>
  <c r="A33" i="4"/>
  <c r="H33" i="4" s="1"/>
  <c r="G32" i="4"/>
  <c r="A32" i="4"/>
  <c r="B32" i="4" s="1"/>
  <c r="H31" i="4"/>
  <c r="A31" i="4"/>
  <c r="F31" i="4" s="1"/>
  <c r="F30" i="4"/>
  <c r="B30" i="4"/>
  <c r="A30" i="4"/>
  <c r="G30" i="4" s="1"/>
  <c r="G29" i="4"/>
  <c r="F29" i="4"/>
  <c r="B29" i="4"/>
  <c r="A29" i="4"/>
  <c r="H29" i="4" s="1"/>
  <c r="G28" i="4"/>
  <c r="A28" i="4"/>
  <c r="B28" i="4" s="1"/>
  <c r="A27" i="4"/>
  <c r="F27" i="4" s="1"/>
  <c r="F26" i="4"/>
  <c r="B26" i="4"/>
  <c r="A26" i="4"/>
  <c r="G26" i="4" s="1"/>
  <c r="G25" i="4"/>
  <c r="F25" i="4"/>
  <c r="B25" i="4"/>
  <c r="A25" i="4"/>
  <c r="H25" i="4" s="1"/>
  <c r="G24" i="4"/>
  <c r="A24" i="4"/>
  <c r="B24" i="4" s="1"/>
  <c r="A23" i="4"/>
  <c r="F23" i="4" s="1"/>
  <c r="F22" i="4"/>
  <c r="B22" i="4"/>
  <c r="A22" i="4"/>
  <c r="G22" i="4" s="1"/>
  <c r="G21" i="4"/>
  <c r="F21" i="4"/>
  <c r="B21" i="4"/>
  <c r="A21" i="4"/>
  <c r="H21" i="4" s="1"/>
  <c r="G20" i="4"/>
  <c r="A20" i="4"/>
  <c r="B20" i="4" s="1"/>
  <c r="A19" i="4"/>
  <c r="F19" i="4" s="1"/>
  <c r="A18" i="4"/>
  <c r="G18" i="4" s="1"/>
  <c r="A17" i="4"/>
  <c r="B9" i="4"/>
  <c r="B8" i="4"/>
  <c r="E26" i="2"/>
  <c r="D26" i="2"/>
  <c r="C26" i="2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F20" i="4" l="1"/>
  <c r="H22" i="4"/>
  <c r="G23" i="4"/>
  <c r="F24" i="4"/>
  <c r="H26" i="4"/>
  <c r="G27" i="4"/>
  <c r="F28" i="4"/>
  <c r="H30" i="4"/>
  <c r="G31" i="4"/>
  <c r="F32" i="4"/>
  <c r="H34" i="4"/>
  <c r="G35" i="4"/>
  <c r="F36" i="4"/>
  <c r="H35" i="4"/>
  <c r="H23" i="4"/>
  <c r="H27" i="4"/>
  <c r="B23" i="4"/>
  <c r="H24" i="4"/>
  <c r="B27" i="4"/>
  <c r="H28" i="4"/>
  <c r="B31" i="4"/>
  <c r="H32" i="4"/>
  <c r="B35" i="4"/>
  <c r="H36" i="4"/>
  <c r="H20" i="4"/>
  <c r="B10" i="4"/>
  <c r="B13" i="4"/>
  <c r="B11" i="4"/>
  <c r="B12" i="4" s="1"/>
  <c r="B14" i="4"/>
  <c r="H19" i="4"/>
  <c r="G19" i="4"/>
  <c r="B19" i="4"/>
  <c r="H18" i="4"/>
  <c r="B18" i="4"/>
  <c r="F18" i="4"/>
  <c r="F17" i="4"/>
  <c r="B17" i="4"/>
  <c r="G17" i="4"/>
  <c r="H17" i="4"/>
  <c r="H37" i="4" l="1"/>
  <c r="G37" i="4"/>
  <c r="F37" i="4"/>
  <c r="B37" i="4"/>
  <c r="C18" i="4" s="1"/>
  <c r="C19" i="4" l="1"/>
  <c r="D19" i="4" s="1"/>
  <c r="C27" i="4"/>
  <c r="C22" i="4"/>
  <c r="I22" i="4" s="1"/>
  <c r="J22" i="4" s="1"/>
  <c r="C32" i="4"/>
  <c r="C17" i="4"/>
  <c r="E17" i="4" s="1"/>
  <c r="I17" i="4" s="1"/>
  <c r="C35" i="4"/>
  <c r="C30" i="4"/>
  <c r="E30" i="4" s="1"/>
  <c r="C24" i="4"/>
  <c r="C29" i="4"/>
  <c r="D29" i="4" s="1"/>
  <c r="C20" i="4"/>
  <c r="C28" i="4"/>
  <c r="E28" i="4" s="1"/>
  <c r="C25" i="4"/>
  <c r="C33" i="4"/>
  <c r="E33" i="4" s="1"/>
  <c r="C23" i="4"/>
  <c r="C31" i="4"/>
  <c r="E31" i="4" s="1"/>
  <c r="C26" i="4"/>
  <c r="C21" i="4"/>
  <c r="D21" i="4" s="1"/>
  <c r="C34" i="4"/>
  <c r="C36" i="4"/>
  <c r="I36" i="4" s="1"/>
  <c r="J36" i="4" s="1"/>
  <c r="E19" i="4"/>
  <c r="I19" i="4" s="1"/>
  <c r="J19" i="4" s="1"/>
  <c r="D35" i="4"/>
  <c r="E35" i="4"/>
  <c r="I35" i="4"/>
  <c r="J35" i="4" s="1"/>
  <c r="D28" i="4"/>
  <c r="D18" i="4"/>
  <c r="E18" i="4"/>
  <c r="I18" i="4" s="1"/>
  <c r="J18" i="4" s="1"/>
  <c r="D23" i="4"/>
  <c r="I23" i="4"/>
  <c r="J23" i="4" s="1"/>
  <c r="E23" i="4"/>
  <c r="D25" i="4"/>
  <c r="I25" i="4"/>
  <c r="J25" i="4" s="1"/>
  <c r="E25" i="4"/>
  <c r="D27" i="4"/>
  <c r="I27" i="4"/>
  <c r="J27" i="4" s="1"/>
  <c r="E27" i="4"/>
  <c r="I20" i="4"/>
  <c r="J20" i="4" s="1"/>
  <c r="E20" i="4"/>
  <c r="D20" i="4"/>
  <c r="D17" i="4"/>
  <c r="I24" i="4"/>
  <c r="J24" i="4" s="1"/>
  <c r="D24" i="4"/>
  <c r="E24" i="4"/>
  <c r="I32" i="4"/>
  <c r="J32" i="4" s="1"/>
  <c r="E32" i="4"/>
  <c r="D32" i="4"/>
  <c r="I26" i="4"/>
  <c r="J26" i="4" s="1"/>
  <c r="D26" i="4"/>
  <c r="E26" i="4"/>
  <c r="I34" i="4"/>
  <c r="J34" i="4" s="1"/>
  <c r="D34" i="4"/>
  <c r="E34" i="4"/>
  <c r="E22" i="4"/>
  <c r="D22" i="4"/>
  <c r="E29" i="4" l="1"/>
  <c r="I30" i="4"/>
  <c r="J30" i="4" s="1"/>
  <c r="I31" i="4"/>
  <c r="J31" i="4" s="1"/>
  <c r="D30" i="4"/>
  <c r="I29" i="4"/>
  <c r="J29" i="4" s="1"/>
  <c r="E21" i="4"/>
  <c r="I33" i="4"/>
  <c r="J33" i="4" s="1"/>
  <c r="D31" i="4"/>
  <c r="I28" i="4"/>
  <c r="J28" i="4" s="1"/>
  <c r="D36" i="4"/>
  <c r="I21" i="4"/>
  <c r="J21" i="4" s="1"/>
  <c r="D33" i="4"/>
  <c r="C37" i="4"/>
  <c r="E36" i="4"/>
  <c r="E37" i="4" s="1"/>
  <c r="J17" i="4"/>
  <c r="D37" i="4" l="1"/>
  <c r="I37" i="4"/>
  <c r="B40" i="4" s="1"/>
</calcChain>
</file>

<file path=xl/sharedStrings.xml><?xml version="1.0" encoding="utf-8"?>
<sst xmlns="http://schemas.openxmlformats.org/spreadsheetml/2006/main" count="85" uniqueCount="82">
  <si>
    <t>Compte prorata (fonds communs)</t>
  </si>
  <si>
    <t>Eau</t>
  </si>
  <si>
    <t>Électricité</t>
  </si>
  <si>
    <t>Nettoyage des locaux et installations communes</t>
  </si>
  <si>
    <t>Gardiennage</t>
  </si>
  <si>
    <t>Entretien des installations communes</t>
  </si>
  <si>
    <t>Autre dépense décidée par le comité</t>
  </si>
  <si>
    <t>Montant des marchés</t>
  </si>
  <si>
    <t>Situations cumulées</t>
  </si>
  <si>
    <t>Oui</t>
  </si>
  <si>
    <t>Non</t>
  </si>
  <si>
    <t>Entreprises du chantier</t>
  </si>
  <si>
    <t>Une ligne par entreprise partie à la convention, gestionnaire compris. Montants hors taxes, tels que communiqués par le maître d'œuvre.</t>
  </si>
  <si>
    <t>Modèle gratuit Tarmou.fr · tarmou.fr/logiciel-compte-prorata</t>
  </si>
  <si>
    <t>Lot</t>
  </si>
  <si>
    <t>Entreprise</t>
  </si>
  <si>
    <t>Montant du marché HT (€)</t>
  </si>
  <si>
    <t>Situations cumulées HT (€)</t>
  </si>
  <si>
    <t>Acomptes versés au compte (€)</t>
  </si>
  <si>
    <t>Total</t>
  </si>
  <si>
    <t>Dépenses communes inscrites au compte prorata</t>
  </si>
  <si>
    <t>Une ligne par facture ou attachement. « Payée par » : le compte commun, ou l'entreprise qui a avancé la dépense. Seules les lignes acceptées par le comité comptent.</t>
  </si>
  <si>
    <t>Les dépenses d'installation (clôtures, branchements, bureau de chantier, sanitaires) sont en général à la charge d'un lot désigné, et non du compte prorata : vérifiez votre marché et votre convention.</t>
  </si>
  <si>
    <t>Date</t>
  </si>
  <si>
    <t>Nature</t>
  </si>
  <si>
    <t>Fournisseur ou pièce</t>
  </si>
  <si>
    <t>Montant HT (€)</t>
  </si>
  <si>
    <t>Payée par</t>
  </si>
  <si>
    <t>Acceptée par le comité</t>
  </si>
  <si>
    <t>N° de justificatif</t>
  </si>
  <si>
    <t>Répartition du compte prorata</t>
  </si>
  <si>
    <t>Clé de répartition</t>
  </si>
  <si>
    <t>Rémunération du gestionnaire (% des dépenses)</t>
  </si>
  <si>
    <t>Entreprise gestionnaire</t>
  </si>
  <si>
    <t>Budget prévisionnel des dépenses communes HT (€)</t>
  </si>
  <si>
    <t>Selon votre convention : montant des marchés, ou situations cumulées (décomptes définitifs en fin de chantier).</t>
  </si>
  <si>
    <t>Pourcentage prévu par la convention, appliqué ici aux dépenses acceptées hors taxes.</t>
  </si>
  <si>
    <t>Elle reçoit la rémunération ci-dessus.</t>
  </si>
  <si>
    <t>Sert à calculer les acomptes à demander à chaque entreprise en début de chantier.</t>
  </si>
  <si>
    <t>Dépenses acceptées HT (€)</t>
  </si>
  <si>
    <t>dont payées par le compte commun (€)</t>
  </si>
  <si>
    <t>dont avancées par les entreprises (€)</t>
  </si>
  <si>
    <t>Rémunération du gestionnaire (€)</t>
  </si>
  <si>
    <t>Total à répartir (€)</t>
  </si>
  <si>
    <t>Trésorerie du compte commun (acomptes reçus moins dépenses payées) (€)</t>
  </si>
  <si>
    <t>Dépenses en attente de décision ou refusées (€)</t>
  </si>
  <si>
    <t>Base de répartition (€)</t>
  </si>
  <si>
    <t>Part</t>
  </si>
  <si>
    <t>Acompte prévisionnel (€)</t>
  </si>
  <si>
    <t>Quote-part du total (€)</t>
  </si>
  <si>
    <t>Acomptes versés (€)</t>
  </si>
  <si>
    <t>Dépenses avancées acceptées (€)</t>
  </si>
  <si>
    <t>Rémunération reçue (€)</t>
  </si>
  <si>
    <t>Solde (€)</t>
  </si>
  <si>
    <t>Situation</t>
  </si>
  <si>
    <t>Contrôle : la somme des soldes est égale à moins la trésorerie du compte commun.</t>
  </si>
  <si>
    <t>Écart de contrôle (doit être 0)</t>
  </si>
  <si>
    <t>Lignes de dépenses sans « Payée par » ou sans décision (toutes)</t>
  </si>
  <si>
    <t>Compte prorata de chantier : mode d'emploi</t>
  </si>
  <si>
    <t>À quoi sert ce modèle</t>
  </si>
  <si>
    <t>Il tient le compte prorata d'un chantier : les dépenses communes engagées pour toutes les entreprises, puis leur répartition entre elles selon la clé prévue par la convention.</t>
  </si>
  <si>
    <t>Pour chaque entreprise, il calcule sa part, l'acompte à lui demander, ce qu'elle a déjà versé ou avancé, et le solde : reste à payer ou à rembourser.</t>
  </si>
  <si>
    <t>Comment le remplir</t>
  </si>
  <si>
    <t>1. Onglet « Entreprises » : une ligne par entreprise partie à la convention, avec son lot, le montant de son marché hors taxes et, au fil du chantier, ses situations cumulées.</t>
  </si>
  <si>
    <t>2. Onglet « Répartition » : choisissez la clé de répartition, le taux de rémunération du gestionnaire, l'entreprise gestionnaire et le budget prévisionnel.</t>
  </si>
  <si>
    <t>3. Les acomptes prévisionnels s'affichent pour chaque entreprise : reportez ensuite dans « Entreprises » les acomptes réellement versés au compte.</t>
  </si>
  <si>
    <t>4. Onglet « Dépenses » : une ligne par facture ou attachement, avec qui l'a payée (le compte commun ou une entreprise) et la décision du comité de contrôle.</t>
  </si>
  <si>
    <t>5. Le solde de chaque entreprise se met à jour : positif, elle doit encore payer ; négatif, elle doit être remboursée.</t>
  </si>
  <si>
    <t>6. En fin de chantier, après la réception, remplacez les situations cumulées par les décomptes définitifs et présentez la répartition au comité.</t>
  </si>
  <si>
    <t>Exemple de calcul (montants fictifs)</t>
  </si>
  <si>
    <t>Trois entreprises : gros œuvre 600 000 €, menuiseries 250 000 €, peinture 150 000 €, soit 1 000 000 € de marchés. Parts : 60 %, 25 % et 15 %.</t>
  </si>
  <si>
    <t>Dépenses acceptées : 12 000 € ; rémunération du gestionnaire (gros œuvre) de 5 %, soit 600 €. Total à répartir : 12 600 €.</t>
  </si>
  <si>
    <t>Quote-parts : 7 560 €, 3 150 € et 1 890 €. Si la peinture a versé 1 500 € d'acomptes, il lui reste 390 € à payer.</t>
  </si>
  <si>
    <t>Code couleur</t>
  </si>
  <si>
    <t>À savoir</t>
  </si>
  <si>
    <t>Aucun texte n'impose un compte prorata : il résulte du marché et d'une convention entre les entreprises. Les dépenses imputables et la clé de répartition doivent être connues dès la remise des prix.</t>
  </si>
  <si>
    <t>Dans un marché privé qui y fait référence, la norme NF P03-001 fixe des règles détaillées. Vérifiez la hiérarchie de vos documents contractuels : CCAP, norme, convention.</t>
  </si>
  <si>
    <t>Montants hors taxes ; la TVA s'ajoute selon les règles de votre convention. Ce modèle est un outil de calcul : il ne remplace ni la convention ni l'avis d'un professionnel.</t>
  </si>
  <si>
    <t>Modèle gratuit proposé par Tarmou.fr : https://tarmou.fr/logiciel-compte-prorata</t>
  </si>
  <si>
    <t>Version d'octobre 2026.</t>
  </si>
  <si>
    <t>Cellule à remplir (en bleu)</t>
  </si>
  <si>
    <t>Formule : ne pas modifier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</si>
</sst>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€&quot;;[Red]\-#,##0.00&quot; €&quot;;&quot;-&quot;"/>
    <numFmt numFmtId="165" formatCode="0\.0%"/>
    <numFmt numFmtId="166" formatCode="0\.00%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9"/>
      <color rgb="FF666666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sz val="10"/>
      <color rgb="FF0000FF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rgb="FF66666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2093A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wrapText="1"/>
    </xf>
    <xf numFmtId="0" fontId="6" fillId="3" borderId="1" xfId="0" applyFont="1" applyFill="1" applyBorder="1"/>
    <xf numFmtId="164" fontId="6" fillId="3" borderId="1" xfId="0" applyNumberFormat="1" applyFont="1" applyFill="1" applyBorder="1"/>
    <xf numFmtId="0" fontId="4" fillId="4" borderId="1" xfId="0" applyFont="1" applyFill="1" applyBorder="1"/>
    <xf numFmtId="164" fontId="4" fillId="4" borderId="1" xfId="0" applyNumberFormat="1" applyFont="1" applyFill="1" applyBorder="1"/>
    <xf numFmtId="14" fontId="6" fillId="3" borderId="1" xfId="0" applyNumberFormat="1" applyFont="1" applyFill="1" applyBorder="1"/>
    <xf numFmtId="0" fontId="4" fillId="0" borderId="1" xfId="0" applyFont="1" applyBorder="1"/>
    <xf numFmtId="165" fontId="6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166" fontId="1" fillId="4" borderId="1" xfId="0" applyNumberFormat="1" applyFont="1" applyFill="1" applyBorder="1"/>
    <xf numFmtId="166" fontId="4" fillId="4" borderId="1" xfId="0" applyNumberFormat="1" applyFont="1" applyFill="1" applyBorder="1"/>
    <xf numFmtId="0" fontId="1" fillId="0" borderId="1" xfId="0" applyFont="1" applyBorder="1"/>
    <xf numFmtId="1" fontId="1" fillId="4" borderId="1" xfId="0" applyNumberFormat="1" applyFont="1" applyFill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8" fillId="0" borderId="0" xfId="1" applyAlignment="1">
      <alignment wrapText="1"/>
    </xf>
    <xf numFmtId="0" fontId="9" fillId="0" borderId="0" xfId="0" applyFont="1" applyAlignment="1">
      <alignment wrapText="1"/>
    </xf>
  </cellXfs>
  <cellStyles count="2">
    <cellStyle name="Lien hypertexte" xfId="1" builtinId="8"/>
    <cellStyle name="Normal" xfId="0" builtinId="0"/>
  </cellStyles>
  <dxfs count="2">
    <dxf>
      <font>
        <color rgb="FF33691E"/>
      </font>
      <fill>
        <patternFill>
          <bgColor rgb="FFDCEDC8"/>
        </patternFill>
      </fill>
    </dxf>
    <dxf>
      <font>
        <color rgb="FFB71C1C"/>
      </font>
      <fill>
        <patternFill>
          <bgColor rgb="FFFFCDD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rmou.fr/logiciel-compte-pror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62482-169D-481B-A25E-BBA5773D9683}">
  <dimension ref="A1:Z30"/>
  <sheetViews>
    <sheetView showGridLines="0" tabSelected="1" workbookViewId="0"/>
  </sheetViews>
  <sheetFormatPr baseColWidth="10" defaultRowHeight="12.75" x14ac:dyDescent="0.2"/>
  <cols>
    <col min="1" max="1" width="150.7109375" style="1" customWidth="1"/>
    <col min="2" max="16384" width="11.42578125" style="1"/>
  </cols>
  <sheetData>
    <row r="1" spans="1:26" ht="18" x14ac:dyDescent="0.25">
      <c r="A1" s="18" t="s">
        <v>58</v>
      </c>
      <c r="Z1"/>
    </row>
    <row r="2" spans="1:26" x14ac:dyDescent="0.2">
      <c r="A2" s="19"/>
    </row>
    <row r="3" spans="1:26" ht="15" x14ac:dyDescent="0.25">
      <c r="A3" s="20" t="s">
        <v>59</v>
      </c>
    </row>
    <row r="4" spans="1:26" x14ac:dyDescent="0.2">
      <c r="A4" s="19" t="s">
        <v>60</v>
      </c>
    </row>
    <row r="5" spans="1:26" x14ac:dyDescent="0.2">
      <c r="A5" s="19" t="s">
        <v>61</v>
      </c>
    </row>
    <row r="6" spans="1:26" x14ac:dyDescent="0.2">
      <c r="A6" s="19"/>
    </row>
    <row r="7" spans="1:26" ht="15" x14ac:dyDescent="0.25">
      <c r="A7" s="20" t="s">
        <v>62</v>
      </c>
    </row>
    <row r="8" spans="1:26" x14ac:dyDescent="0.2">
      <c r="A8" s="19" t="s">
        <v>63</v>
      </c>
    </row>
    <row r="9" spans="1:26" x14ac:dyDescent="0.2">
      <c r="A9" s="19" t="s">
        <v>64</v>
      </c>
    </row>
    <row r="10" spans="1:26" x14ac:dyDescent="0.2">
      <c r="A10" s="19" t="s">
        <v>65</v>
      </c>
    </row>
    <row r="11" spans="1:26" x14ac:dyDescent="0.2">
      <c r="A11" s="19" t="s">
        <v>66</v>
      </c>
    </row>
    <row r="12" spans="1:26" x14ac:dyDescent="0.2">
      <c r="A12" s="19" t="s">
        <v>67</v>
      </c>
    </row>
    <row r="13" spans="1:26" x14ac:dyDescent="0.2">
      <c r="A13" s="19" t="s">
        <v>68</v>
      </c>
    </row>
    <row r="14" spans="1:26" x14ac:dyDescent="0.2">
      <c r="A14" s="19"/>
    </row>
    <row r="15" spans="1:26" ht="15" x14ac:dyDescent="0.25">
      <c r="A15" s="20" t="s">
        <v>69</v>
      </c>
    </row>
    <row r="16" spans="1:26" x14ac:dyDescent="0.2">
      <c r="A16" s="19" t="s">
        <v>70</v>
      </c>
    </row>
    <row r="17" spans="1:1" x14ac:dyDescent="0.2">
      <c r="A17" s="19" t="s">
        <v>71</v>
      </c>
    </row>
    <row r="18" spans="1:1" x14ac:dyDescent="0.2">
      <c r="A18" s="19" t="s">
        <v>72</v>
      </c>
    </row>
    <row r="19" spans="1:1" x14ac:dyDescent="0.2">
      <c r="A19" s="19"/>
    </row>
    <row r="20" spans="1:1" ht="15" x14ac:dyDescent="0.25">
      <c r="A20" s="20" t="s">
        <v>73</v>
      </c>
    </row>
    <row r="21" spans="1:1" x14ac:dyDescent="0.2">
      <c r="A21" s="21" t="s">
        <v>80</v>
      </c>
    </row>
    <row r="22" spans="1:1" x14ac:dyDescent="0.2">
      <c r="A22" s="22" t="s">
        <v>81</v>
      </c>
    </row>
    <row r="23" spans="1:1" x14ac:dyDescent="0.2">
      <c r="A23" s="19"/>
    </row>
    <row r="24" spans="1:1" ht="15" x14ac:dyDescent="0.25">
      <c r="A24" s="20" t="s">
        <v>74</v>
      </c>
    </row>
    <row r="25" spans="1:1" ht="25.5" x14ac:dyDescent="0.2">
      <c r="A25" s="19" t="s">
        <v>75</v>
      </c>
    </row>
    <row r="26" spans="1:1" x14ac:dyDescent="0.2">
      <c r="A26" s="19" t="s">
        <v>76</v>
      </c>
    </row>
    <row r="27" spans="1:1" x14ac:dyDescent="0.2">
      <c r="A27" s="19" t="s">
        <v>77</v>
      </c>
    </row>
    <row r="28" spans="1:1" x14ac:dyDescent="0.2">
      <c r="A28" s="19"/>
    </row>
    <row r="29" spans="1:1" ht="15" x14ac:dyDescent="0.25">
      <c r="A29" s="23" t="s">
        <v>78</v>
      </c>
    </row>
    <row r="30" spans="1:1" x14ac:dyDescent="0.2">
      <c r="A30" s="24" t="s">
        <v>79</v>
      </c>
    </row>
  </sheetData>
  <hyperlinks>
    <hyperlink ref="A29" r:id="rId1" display="https://tarmou.fr/logiciel-compte-prorata" xr:uid="{FFA96A0D-5080-4579-A4BB-5E54310B9B73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92F55-7664-4F1B-A040-CCA69AD9C7EC}">
  <dimension ref="A1:E26"/>
  <sheetViews>
    <sheetView showGridLines="0" workbookViewId="0">
      <pane ySplit="5" topLeftCell="A6" activePane="bottomLeft" state="frozenSplit"/>
      <selection pane="bottomLeft"/>
    </sheetView>
  </sheetViews>
  <sheetFormatPr baseColWidth="10" defaultRowHeight="12.75" x14ac:dyDescent="0.2"/>
  <cols>
    <col min="1" max="1" width="22.7109375" style="1" customWidth="1"/>
    <col min="2" max="2" width="36.7109375" style="1" customWidth="1"/>
    <col min="3" max="5" width="18.7109375" style="1" customWidth="1"/>
    <col min="6" max="16384" width="11.42578125" style="1"/>
  </cols>
  <sheetData>
    <row r="1" spans="1:5" ht="18" x14ac:dyDescent="0.25">
      <c r="A1" s="2" t="s">
        <v>11</v>
      </c>
    </row>
    <row r="2" spans="1:5" x14ac:dyDescent="0.2">
      <c r="A2" s="3" t="s">
        <v>12</v>
      </c>
    </row>
    <row r="3" spans="1:5" x14ac:dyDescent="0.2">
      <c r="A3" s="3" t="s">
        <v>13</v>
      </c>
    </row>
    <row r="5" spans="1:5" ht="27.95" customHeight="1" x14ac:dyDescent="0.2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</row>
    <row r="6" spans="1:5" x14ac:dyDescent="0.2">
      <c r="A6" s="5"/>
      <c r="B6" s="5"/>
      <c r="C6" s="6"/>
      <c r="D6" s="6"/>
      <c r="E6" s="6"/>
    </row>
    <row r="7" spans="1:5" x14ac:dyDescent="0.2">
      <c r="A7" s="5"/>
      <c r="B7" s="5"/>
      <c r="C7" s="6"/>
      <c r="D7" s="6"/>
      <c r="E7" s="6"/>
    </row>
    <row r="8" spans="1:5" x14ac:dyDescent="0.2">
      <c r="A8" s="5"/>
      <c r="B8" s="5"/>
      <c r="C8" s="6"/>
      <c r="D8" s="6"/>
      <c r="E8" s="6"/>
    </row>
    <row r="9" spans="1:5" x14ac:dyDescent="0.2">
      <c r="A9" s="5"/>
      <c r="B9" s="5"/>
      <c r="C9" s="6"/>
      <c r="D9" s="6"/>
      <c r="E9" s="6"/>
    </row>
    <row r="10" spans="1:5" x14ac:dyDescent="0.2">
      <c r="A10" s="5"/>
      <c r="B10" s="5"/>
      <c r="C10" s="6"/>
      <c r="D10" s="6"/>
      <c r="E10" s="6"/>
    </row>
    <row r="11" spans="1:5" x14ac:dyDescent="0.2">
      <c r="A11" s="5"/>
      <c r="B11" s="5"/>
      <c r="C11" s="6"/>
      <c r="D11" s="6"/>
      <c r="E11" s="6"/>
    </row>
    <row r="12" spans="1:5" x14ac:dyDescent="0.2">
      <c r="A12" s="5"/>
      <c r="B12" s="5"/>
      <c r="C12" s="6"/>
      <c r="D12" s="6"/>
      <c r="E12" s="6"/>
    </row>
    <row r="13" spans="1:5" x14ac:dyDescent="0.2">
      <c r="A13" s="5"/>
      <c r="B13" s="5"/>
      <c r="C13" s="6"/>
      <c r="D13" s="6"/>
      <c r="E13" s="6"/>
    </row>
    <row r="14" spans="1:5" x14ac:dyDescent="0.2">
      <c r="A14" s="5"/>
      <c r="B14" s="5"/>
      <c r="C14" s="6"/>
      <c r="D14" s="6"/>
      <c r="E14" s="6"/>
    </row>
    <row r="15" spans="1:5" x14ac:dyDescent="0.2">
      <c r="A15" s="5"/>
      <c r="B15" s="5"/>
      <c r="C15" s="6"/>
      <c r="D15" s="6"/>
      <c r="E15" s="6"/>
    </row>
    <row r="16" spans="1:5" x14ac:dyDescent="0.2">
      <c r="A16" s="5"/>
      <c r="B16" s="5"/>
      <c r="C16" s="6"/>
      <c r="D16" s="6"/>
      <c r="E16" s="6"/>
    </row>
    <row r="17" spans="1:5" x14ac:dyDescent="0.2">
      <c r="A17" s="5"/>
      <c r="B17" s="5"/>
      <c r="C17" s="6"/>
      <c r="D17" s="6"/>
      <c r="E17" s="6"/>
    </row>
    <row r="18" spans="1:5" x14ac:dyDescent="0.2">
      <c r="A18" s="5"/>
      <c r="B18" s="5"/>
      <c r="C18" s="6"/>
      <c r="D18" s="6"/>
      <c r="E18" s="6"/>
    </row>
    <row r="19" spans="1:5" x14ac:dyDescent="0.2">
      <c r="A19" s="5"/>
      <c r="B19" s="5"/>
      <c r="C19" s="6"/>
      <c r="D19" s="6"/>
      <c r="E19" s="6"/>
    </row>
    <row r="20" spans="1:5" x14ac:dyDescent="0.2">
      <c r="A20" s="5"/>
      <c r="B20" s="5"/>
      <c r="C20" s="6"/>
      <c r="D20" s="6"/>
      <c r="E20" s="6"/>
    </row>
    <row r="21" spans="1:5" x14ac:dyDescent="0.2">
      <c r="A21" s="5"/>
      <c r="B21" s="5"/>
      <c r="C21" s="6"/>
      <c r="D21" s="6"/>
      <c r="E21" s="6"/>
    </row>
    <row r="22" spans="1:5" x14ac:dyDescent="0.2">
      <c r="A22" s="5"/>
      <c r="B22" s="5"/>
      <c r="C22" s="6"/>
      <c r="D22" s="6"/>
      <c r="E22" s="6"/>
    </row>
    <row r="23" spans="1:5" x14ac:dyDescent="0.2">
      <c r="A23" s="5"/>
      <c r="B23" s="5"/>
      <c r="C23" s="6"/>
      <c r="D23" s="6"/>
      <c r="E23" s="6"/>
    </row>
    <row r="24" spans="1:5" x14ac:dyDescent="0.2">
      <c r="A24" s="5"/>
      <c r="B24" s="5"/>
      <c r="C24" s="6"/>
      <c r="D24" s="6"/>
      <c r="E24" s="6"/>
    </row>
    <row r="25" spans="1:5" x14ac:dyDescent="0.2">
      <c r="A25" s="5"/>
      <c r="B25" s="5"/>
      <c r="C25" s="6"/>
      <c r="D25" s="6"/>
      <c r="E25" s="6"/>
    </row>
    <row r="26" spans="1:5" x14ac:dyDescent="0.2">
      <c r="A26" s="7" t="s">
        <v>19</v>
      </c>
      <c r="B26" s="7"/>
      <c r="C26" s="8">
        <f>SUM(C6:C25)</f>
        <v>0</v>
      </c>
      <c r="D26" s="8">
        <f>SUM(D6:D25)</f>
        <v>0</v>
      </c>
      <c r="E26" s="8">
        <f>SUM(E6:E25)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580F1-AF8B-4807-AAFB-1BCD93B4CC43}">
  <dimension ref="A1:G405"/>
  <sheetViews>
    <sheetView showGridLines="0" workbookViewId="0">
      <pane ySplit="5" topLeftCell="A6" activePane="bottomLeft" state="frozenSplit"/>
      <selection pane="bottomLeft"/>
    </sheetView>
  </sheetViews>
  <sheetFormatPr baseColWidth="10" defaultRowHeight="12.75" x14ac:dyDescent="0.2"/>
  <cols>
    <col min="1" max="1" width="12.7109375" style="1" customWidth="1"/>
    <col min="2" max="2" width="40.7109375" style="1" customWidth="1"/>
    <col min="3" max="3" width="30.7109375" style="1" customWidth="1"/>
    <col min="4" max="4" width="16.7109375" style="1" customWidth="1"/>
    <col min="5" max="5" width="34.7109375" style="1" customWidth="1"/>
    <col min="6" max="6" width="14.7109375" style="1" customWidth="1"/>
    <col min="7" max="7" width="16.7109375" style="1" customWidth="1"/>
    <col min="8" max="16384" width="11.42578125" style="1"/>
  </cols>
  <sheetData>
    <row r="1" spans="1:7" ht="18" x14ac:dyDescent="0.25">
      <c r="A1" s="2" t="s">
        <v>20</v>
      </c>
    </row>
    <row r="2" spans="1:7" x14ac:dyDescent="0.2">
      <c r="A2" s="3" t="s">
        <v>21</v>
      </c>
    </row>
    <row r="3" spans="1:7" x14ac:dyDescent="0.2">
      <c r="A3" s="3" t="s">
        <v>22</v>
      </c>
    </row>
    <row r="5" spans="1:7" ht="27.95" customHeight="1" x14ac:dyDescent="0.2">
      <c r="A5" s="4" t="s">
        <v>23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</row>
    <row r="6" spans="1:7" x14ac:dyDescent="0.2">
      <c r="A6" s="9"/>
      <c r="B6" s="5"/>
      <c r="C6" s="5"/>
      <c r="D6" s="6"/>
      <c r="E6" s="5"/>
      <c r="F6" s="5"/>
      <c r="G6" s="5"/>
    </row>
    <row r="7" spans="1:7" x14ac:dyDescent="0.2">
      <c r="A7" s="9"/>
      <c r="B7" s="5"/>
      <c r="C7" s="5"/>
      <c r="D7" s="6"/>
      <c r="E7" s="5"/>
      <c r="F7" s="5"/>
      <c r="G7" s="5"/>
    </row>
    <row r="8" spans="1:7" x14ac:dyDescent="0.2">
      <c r="A8" s="9"/>
      <c r="B8" s="5"/>
      <c r="C8" s="5"/>
      <c r="D8" s="6"/>
      <c r="E8" s="5"/>
      <c r="F8" s="5"/>
      <c r="G8" s="5"/>
    </row>
    <row r="9" spans="1:7" x14ac:dyDescent="0.2">
      <c r="A9" s="9"/>
      <c r="B9" s="5"/>
      <c r="C9" s="5"/>
      <c r="D9" s="6"/>
      <c r="E9" s="5"/>
      <c r="F9" s="5"/>
      <c r="G9" s="5"/>
    </row>
    <row r="10" spans="1:7" x14ac:dyDescent="0.2">
      <c r="A10" s="9"/>
      <c r="B10" s="5"/>
      <c r="C10" s="5"/>
      <c r="D10" s="6"/>
      <c r="E10" s="5"/>
      <c r="F10" s="5"/>
      <c r="G10" s="5"/>
    </row>
    <row r="11" spans="1:7" x14ac:dyDescent="0.2">
      <c r="A11" s="9"/>
      <c r="B11" s="5"/>
      <c r="C11" s="5"/>
      <c r="D11" s="6"/>
      <c r="E11" s="5"/>
      <c r="F11" s="5"/>
      <c r="G11" s="5"/>
    </row>
    <row r="12" spans="1:7" x14ac:dyDescent="0.2">
      <c r="A12" s="9"/>
      <c r="B12" s="5"/>
      <c r="C12" s="5"/>
      <c r="D12" s="6"/>
      <c r="E12" s="5"/>
      <c r="F12" s="5"/>
      <c r="G12" s="5"/>
    </row>
    <row r="13" spans="1:7" x14ac:dyDescent="0.2">
      <c r="A13" s="9"/>
      <c r="B13" s="5"/>
      <c r="C13" s="5"/>
      <c r="D13" s="6"/>
      <c r="E13" s="5"/>
      <c r="F13" s="5"/>
      <c r="G13" s="5"/>
    </row>
    <row r="14" spans="1:7" x14ac:dyDescent="0.2">
      <c r="A14" s="9"/>
      <c r="B14" s="5"/>
      <c r="C14" s="5"/>
      <c r="D14" s="6"/>
      <c r="E14" s="5"/>
      <c r="F14" s="5"/>
      <c r="G14" s="5"/>
    </row>
    <row r="15" spans="1:7" x14ac:dyDescent="0.2">
      <c r="A15" s="9"/>
      <c r="B15" s="5"/>
      <c r="C15" s="5"/>
      <c r="D15" s="6"/>
      <c r="E15" s="5"/>
      <c r="F15" s="5"/>
      <c r="G15" s="5"/>
    </row>
    <row r="16" spans="1:7" x14ac:dyDescent="0.2">
      <c r="A16" s="9"/>
      <c r="B16" s="5"/>
      <c r="C16" s="5"/>
      <c r="D16" s="6"/>
      <c r="E16" s="5"/>
      <c r="F16" s="5"/>
      <c r="G16" s="5"/>
    </row>
    <row r="17" spans="1:7" x14ac:dyDescent="0.2">
      <c r="A17" s="9"/>
      <c r="B17" s="5"/>
      <c r="C17" s="5"/>
      <c r="D17" s="6"/>
      <c r="E17" s="5"/>
      <c r="F17" s="5"/>
      <c r="G17" s="5"/>
    </row>
    <row r="18" spans="1:7" x14ac:dyDescent="0.2">
      <c r="A18" s="9"/>
      <c r="B18" s="5"/>
      <c r="C18" s="5"/>
      <c r="D18" s="6"/>
      <c r="E18" s="5"/>
      <c r="F18" s="5"/>
      <c r="G18" s="5"/>
    </row>
    <row r="19" spans="1:7" x14ac:dyDescent="0.2">
      <c r="A19" s="9"/>
      <c r="B19" s="5"/>
      <c r="C19" s="5"/>
      <c r="D19" s="6"/>
      <c r="E19" s="5"/>
      <c r="F19" s="5"/>
      <c r="G19" s="5"/>
    </row>
    <row r="20" spans="1:7" x14ac:dyDescent="0.2">
      <c r="A20" s="9"/>
      <c r="B20" s="5"/>
      <c r="C20" s="5"/>
      <c r="D20" s="6"/>
      <c r="E20" s="5"/>
      <c r="F20" s="5"/>
      <c r="G20" s="5"/>
    </row>
    <row r="21" spans="1:7" x14ac:dyDescent="0.2">
      <c r="A21" s="9"/>
      <c r="B21" s="5"/>
      <c r="C21" s="5"/>
      <c r="D21" s="6"/>
      <c r="E21" s="5"/>
      <c r="F21" s="5"/>
      <c r="G21" s="5"/>
    </row>
    <row r="22" spans="1:7" x14ac:dyDescent="0.2">
      <c r="A22" s="9"/>
      <c r="B22" s="5"/>
      <c r="C22" s="5"/>
      <c r="D22" s="6"/>
      <c r="E22" s="5"/>
      <c r="F22" s="5"/>
      <c r="G22" s="5"/>
    </row>
    <row r="23" spans="1:7" x14ac:dyDescent="0.2">
      <c r="A23" s="9"/>
      <c r="B23" s="5"/>
      <c r="C23" s="5"/>
      <c r="D23" s="6"/>
      <c r="E23" s="5"/>
      <c r="F23" s="5"/>
      <c r="G23" s="5"/>
    </row>
    <row r="24" spans="1:7" x14ac:dyDescent="0.2">
      <c r="A24" s="9"/>
      <c r="B24" s="5"/>
      <c r="C24" s="5"/>
      <c r="D24" s="6"/>
      <c r="E24" s="5"/>
      <c r="F24" s="5"/>
      <c r="G24" s="5"/>
    </row>
    <row r="25" spans="1:7" x14ac:dyDescent="0.2">
      <c r="A25" s="9"/>
      <c r="B25" s="5"/>
      <c r="C25" s="5"/>
      <c r="D25" s="6"/>
      <c r="E25" s="5"/>
      <c r="F25" s="5"/>
      <c r="G25" s="5"/>
    </row>
    <row r="26" spans="1:7" x14ac:dyDescent="0.2">
      <c r="A26" s="9"/>
      <c r="B26" s="5"/>
      <c r="C26" s="5"/>
      <c r="D26" s="6"/>
      <c r="E26" s="5"/>
      <c r="F26" s="5"/>
      <c r="G26" s="5"/>
    </row>
    <row r="27" spans="1:7" x14ac:dyDescent="0.2">
      <c r="A27" s="9"/>
      <c r="B27" s="5"/>
      <c r="C27" s="5"/>
      <c r="D27" s="6"/>
      <c r="E27" s="5"/>
      <c r="F27" s="5"/>
      <c r="G27" s="5"/>
    </row>
    <row r="28" spans="1:7" x14ac:dyDescent="0.2">
      <c r="A28" s="9"/>
      <c r="B28" s="5"/>
      <c r="C28" s="5"/>
      <c r="D28" s="6"/>
      <c r="E28" s="5"/>
      <c r="F28" s="5"/>
      <c r="G28" s="5"/>
    </row>
    <row r="29" spans="1:7" x14ac:dyDescent="0.2">
      <c r="A29" s="9"/>
      <c r="B29" s="5"/>
      <c r="C29" s="5"/>
      <c r="D29" s="6"/>
      <c r="E29" s="5"/>
      <c r="F29" s="5"/>
      <c r="G29" s="5"/>
    </row>
    <row r="30" spans="1:7" x14ac:dyDescent="0.2">
      <c r="A30" s="9"/>
      <c r="B30" s="5"/>
      <c r="C30" s="5"/>
      <c r="D30" s="6"/>
      <c r="E30" s="5"/>
      <c r="F30" s="5"/>
      <c r="G30" s="5"/>
    </row>
    <row r="31" spans="1:7" x14ac:dyDescent="0.2">
      <c r="A31" s="9"/>
      <c r="B31" s="5"/>
      <c r="C31" s="5"/>
      <c r="D31" s="6"/>
      <c r="E31" s="5"/>
      <c r="F31" s="5"/>
      <c r="G31" s="5"/>
    </row>
    <row r="32" spans="1:7" x14ac:dyDescent="0.2">
      <c r="A32" s="9"/>
      <c r="B32" s="5"/>
      <c r="C32" s="5"/>
      <c r="D32" s="6"/>
      <c r="E32" s="5"/>
      <c r="F32" s="5"/>
      <c r="G32" s="5"/>
    </row>
    <row r="33" spans="1:7" x14ac:dyDescent="0.2">
      <c r="A33" s="9"/>
      <c r="B33" s="5"/>
      <c r="C33" s="5"/>
      <c r="D33" s="6"/>
      <c r="E33" s="5"/>
      <c r="F33" s="5"/>
      <c r="G33" s="5"/>
    </row>
    <row r="34" spans="1:7" x14ac:dyDescent="0.2">
      <c r="A34" s="9"/>
      <c r="B34" s="5"/>
      <c r="C34" s="5"/>
      <c r="D34" s="6"/>
      <c r="E34" s="5"/>
      <c r="F34" s="5"/>
      <c r="G34" s="5"/>
    </row>
    <row r="35" spans="1:7" x14ac:dyDescent="0.2">
      <c r="A35" s="9"/>
      <c r="B35" s="5"/>
      <c r="C35" s="5"/>
      <c r="D35" s="6"/>
      <c r="E35" s="5"/>
      <c r="F35" s="5"/>
      <c r="G35" s="5"/>
    </row>
    <row r="36" spans="1:7" x14ac:dyDescent="0.2">
      <c r="A36" s="9"/>
      <c r="B36" s="5"/>
      <c r="C36" s="5"/>
      <c r="D36" s="6"/>
      <c r="E36" s="5"/>
      <c r="F36" s="5"/>
      <c r="G36" s="5"/>
    </row>
    <row r="37" spans="1:7" x14ac:dyDescent="0.2">
      <c r="A37" s="9"/>
      <c r="B37" s="5"/>
      <c r="C37" s="5"/>
      <c r="D37" s="6"/>
      <c r="E37" s="5"/>
      <c r="F37" s="5"/>
      <c r="G37" s="5"/>
    </row>
    <row r="38" spans="1:7" x14ac:dyDescent="0.2">
      <c r="A38" s="9"/>
      <c r="B38" s="5"/>
      <c r="C38" s="5"/>
      <c r="D38" s="6"/>
      <c r="E38" s="5"/>
      <c r="F38" s="5"/>
      <c r="G38" s="5"/>
    </row>
    <row r="39" spans="1:7" x14ac:dyDescent="0.2">
      <c r="A39" s="9"/>
      <c r="B39" s="5"/>
      <c r="C39" s="5"/>
      <c r="D39" s="6"/>
      <c r="E39" s="5"/>
      <c r="F39" s="5"/>
      <c r="G39" s="5"/>
    </row>
    <row r="40" spans="1:7" x14ac:dyDescent="0.2">
      <c r="A40" s="9"/>
      <c r="B40" s="5"/>
      <c r="C40" s="5"/>
      <c r="D40" s="6"/>
      <c r="E40" s="5"/>
      <c r="F40" s="5"/>
      <c r="G40" s="5"/>
    </row>
    <row r="41" spans="1:7" x14ac:dyDescent="0.2">
      <c r="A41" s="9"/>
      <c r="B41" s="5"/>
      <c r="C41" s="5"/>
      <c r="D41" s="6"/>
      <c r="E41" s="5"/>
      <c r="F41" s="5"/>
      <c r="G41" s="5"/>
    </row>
    <row r="42" spans="1:7" x14ac:dyDescent="0.2">
      <c r="A42" s="9"/>
      <c r="B42" s="5"/>
      <c r="C42" s="5"/>
      <c r="D42" s="6"/>
      <c r="E42" s="5"/>
      <c r="F42" s="5"/>
      <c r="G42" s="5"/>
    </row>
    <row r="43" spans="1:7" x14ac:dyDescent="0.2">
      <c r="A43" s="9"/>
      <c r="B43" s="5"/>
      <c r="C43" s="5"/>
      <c r="D43" s="6"/>
      <c r="E43" s="5"/>
      <c r="F43" s="5"/>
      <c r="G43" s="5"/>
    </row>
    <row r="44" spans="1:7" x14ac:dyDescent="0.2">
      <c r="A44" s="9"/>
      <c r="B44" s="5"/>
      <c r="C44" s="5"/>
      <c r="D44" s="6"/>
      <c r="E44" s="5"/>
      <c r="F44" s="5"/>
      <c r="G44" s="5"/>
    </row>
    <row r="45" spans="1:7" x14ac:dyDescent="0.2">
      <c r="A45" s="9"/>
      <c r="B45" s="5"/>
      <c r="C45" s="5"/>
      <c r="D45" s="6"/>
      <c r="E45" s="5"/>
      <c r="F45" s="5"/>
      <c r="G45" s="5"/>
    </row>
    <row r="46" spans="1:7" x14ac:dyDescent="0.2">
      <c r="A46" s="9"/>
      <c r="B46" s="5"/>
      <c r="C46" s="5"/>
      <c r="D46" s="6"/>
      <c r="E46" s="5"/>
      <c r="F46" s="5"/>
      <c r="G46" s="5"/>
    </row>
    <row r="47" spans="1:7" x14ac:dyDescent="0.2">
      <c r="A47" s="9"/>
      <c r="B47" s="5"/>
      <c r="C47" s="5"/>
      <c r="D47" s="6"/>
      <c r="E47" s="5"/>
      <c r="F47" s="5"/>
      <c r="G47" s="5"/>
    </row>
    <row r="48" spans="1:7" x14ac:dyDescent="0.2">
      <c r="A48" s="9"/>
      <c r="B48" s="5"/>
      <c r="C48" s="5"/>
      <c r="D48" s="6"/>
      <c r="E48" s="5"/>
      <c r="F48" s="5"/>
      <c r="G48" s="5"/>
    </row>
    <row r="49" spans="1:7" x14ac:dyDescent="0.2">
      <c r="A49" s="9"/>
      <c r="B49" s="5"/>
      <c r="C49" s="5"/>
      <c r="D49" s="6"/>
      <c r="E49" s="5"/>
      <c r="F49" s="5"/>
      <c r="G49" s="5"/>
    </row>
    <row r="50" spans="1:7" x14ac:dyDescent="0.2">
      <c r="A50" s="9"/>
      <c r="B50" s="5"/>
      <c r="C50" s="5"/>
      <c r="D50" s="6"/>
      <c r="E50" s="5"/>
      <c r="F50" s="5"/>
      <c r="G50" s="5"/>
    </row>
    <row r="51" spans="1:7" x14ac:dyDescent="0.2">
      <c r="A51" s="9"/>
      <c r="B51" s="5"/>
      <c r="C51" s="5"/>
      <c r="D51" s="6"/>
      <c r="E51" s="5"/>
      <c r="F51" s="5"/>
      <c r="G51" s="5"/>
    </row>
    <row r="52" spans="1:7" x14ac:dyDescent="0.2">
      <c r="A52" s="9"/>
      <c r="B52" s="5"/>
      <c r="C52" s="5"/>
      <c r="D52" s="6"/>
      <c r="E52" s="5"/>
      <c r="F52" s="5"/>
      <c r="G52" s="5"/>
    </row>
    <row r="53" spans="1:7" x14ac:dyDescent="0.2">
      <c r="A53" s="9"/>
      <c r="B53" s="5"/>
      <c r="C53" s="5"/>
      <c r="D53" s="6"/>
      <c r="E53" s="5"/>
      <c r="F53" s="5"/>
      <c r="G53" s="5"/>
    </row>
    <row r="54" spans="1:7" x14ac:dyDescent="0.2">
      <c r="A54" s="9"/>
      <c r="B54" s="5"/>
      <c r="C54" s="5"/>
      <c r="D54" s="6"/>
      <c r="E54" s="5"/>
      <c r="F54" s="5"/>
      <c r="G54" s="5"/>
    </row>
    <row r="55" spans="1:7" x14ac:dyDescent="0.2">
      <c r="A55" s="9"/>
      <c r="B55" s="5"/>
      <c r="C55" s="5"/>
      <c r="D55" s="6"/>
      <c r="E55" s="5"/>
      <c r="F55" s="5"/>
      <c r="G55" s="5"/>
    </row>
    <row r="56" spans="1:7" x14ac:dyDescent="0.2">
      <c r="A56" s="9"/>
      <c r="B56" s="5"/>
      <c r="C56" s="5"/>
      <c r="D56" s="6"/>
      <c r="E56" s="5"/>
      <c r="F56" s="5"/>
      <c r="G56" s="5"/>
    </row>
    <row r="57" spans="1:7" x14ac:dyDescent="0.2">
      <c r="A57" s="9"/>
      <c r="B57" s="5"/>
      <c r="C57" s="5"/>
      <c r="D57" s="6"/>
      <c r="E57" s="5"/>
      <c r="F57" s="5"/>
      <c r="G57" s="5"/>
    </row>
    <row r="58" spans="1:7" x14ac:dyDescent="0.2">
      <c r="A58" s="9"/>
      <c r="B58" s="5"/>
      <c r="C58" s="5"/>
      <c r="D58" s="6"/>
      <c r="E58" s="5"/>
      <c r="F58" s="5"/>
      <c r="G58" s="5"/>
    </row>
    <row r="59" spans="1:7" x14ac:dyDescent="0.2">
      <c r="A59" s="9"/>
      <c r="B59" s="5"/>
      <c r="C59" s="5"/>
      <c r="D59" s="6"/>
      <c r="E59" s="5"/>
      <c r="F59" s="5"/>
      <c r="G59" s="5"/>
    </row>
    <row r="60" spans="1:7" x14ac:dyDescent="0.2">
      <c r="A60" s="9"/>
      <c r="B60" s="5"/>
      <c r="C60" s="5"/>
      <c r="D60" s="6"/>
      <c r="E60" s="5"/>
      <c r="F60" s="5"/>
      <c r="G60" s="5"/>
    </row>
    <row r="61" spans="1:7" x14ac:dyDescent="0.2">
      <c r="A61" s="9"/>
      <c r="B61" s="5"/>
      <c r="C61" s="5"/>
      <c r="D61" s="6"/>
      <c r="E61" s="5"/>
      <c r="F61" s="5"/>
      <c r="G61" s="5"/>
    </row>
    <row r="62" spans="1:7" x14ac:dyDescent="0.2">
      <c r="A62" s="9"/>
      <c r="B62" s="5"/>
      <c r="C62" s="5"/>
      <c r="D62" s="6"/>
      <c r="E62" s="5"/>
      <c r="F62" s="5"/>
      <c r="G62" s="5"/>
    </row>
    <row r="63" spans="1:7" x14ac:dyDescent="0.2">
      <c r="A63" s="9"/>
      <c r="B63" s="5"/>
      <c r="C63" s="5"/>
      <c r="D63" s="6"/>
      <c r="E63" s="5"/>
      <c r="F63" s="5"/>
      <c r="G63" s="5"/>
    </row>
    <row r="64" spans="1:7" x14ac:dyDescent="0.2">
      <c r="A64" s="9"/>
      <c r="B64" s="5"/>
      <c r="C64" s="5"/>
      <c r="D64" s="6"/>
      <c r="E64" s="5"/>
      <c r="F64" s="5"/>
      <c r="G64" s="5"/>
    </row>
    <row r="65" spans="1:7" x14ac:dyDescent="0.2">
      <c r="A65" s="9"/>
      <c r="B65" s="5"/>
      <c r="C65" s="5"/>
      <c r="D65" s="6"/>
      <c r="E65" s="5"/>
      <c r="F65" s="5"/>
      <c r="G65" s="5"/>
    </row>
    <row r="66" spans="1:7" x14ac:dyDescent="0.2">
      <c r="A66" s="9"/>
      <c r="B66" s="5"/>
      <c r="C66" s="5"/>
      <c r="D66" s="6"/>
      <c r="E66" s="5"/>
      <c r="F66" s="5"/>
      <c r="G66" s="5"/>
    </row>
    <row r="67" spans="1:7" x14ac:dyDescent="0.2">
      <c r="A67" s="9"/>
      <c r="B67" s="5"/>
      <c r="C67" s="5"/>
      <c r="D67" s="6"/>
      <c r="E67" s="5"/>
      <c r="F67" s="5"/>
      <c r="G67" s="5"/>
    </row>
    <row r="68" spans="1:7" x14ac:dyDescent="0.2">
      <c r="A68" s="9"/>
      <c r="B68" s="5"/>
      <c r="C68" s="5"/>
      <c r="D68" s="6"/>
      <c r="E68" s="5"/>
      <c r="F68" s="5"/>
      <c r="G68" s="5"/>
    </row>
    <row r="69" spans="1:7" x14ac:dyDescent="0.2">
      <c r="A69" s="9"/>
      <c r="B69" s="5"/>
      <c r="C69" s="5"/>
      <c r="D69" s="6"/>
      <c r="E69" s="5"/>
      <c r="F69" s="5"/>
      <c r="G69" s="5"/>
    </row>
    <row r="70" spans="1:7" x14ac:dyDescent="0.2">
      <c r="A70" s="9"/>
      <c r="B70" s="5"/>
      <c r="C70" s="5"/>
      <c r="D70" s="6"/>
      <c r="E70" s="5"/>
      <c r="F70" s="5"/>
      <c r="G70" s="5"/>
    </row>
    <row r="71" spans="1:7" x14ac:dyDescent="0.2">
      <c r="A71" s="9"/>
      <c r="B71" s="5"/>
      <c r="C71" s="5"/>
      <c r="D71" s="6"/>
      <c r="E71" s="5"/>
      <c r="F71" s="5"/>
      <c r="G71" s="5"/>
    </row>
    <row r="72" spans="1:7" x14ac:dyDescent="0.2">
      <c r="A72" s="9"/>
      <c r="B72" s="5"/>
      <c r="C72" s="5"/>
      <c r="D72" s="6"/>
      <c r="E72" s="5"/>
      <c r="F72" s="5"/>
      <c r="G72" s="5"/>
    </row>
    <row r="73" spans="1:7" x14ac:dyDescent="0.2">
      <c r="A73" s="9"/>
      <c r="B73" s="5"/>
      <c r="C73" s="5"/>
      <c r="D73" s="6"/>
      <c r="E73" s="5"/>
      <c r="F73" s="5"/>
      <c r="G73" s="5"/>
    </row>
    <row r="74" spans="1:7" x14ac:dyDescent="0.2">
      <c r="A74" s="9"/>
      <c r="B74" s="5"/>
      <c r="C74" s="5"/>
      <c r="D74" s="6"/>
      <c r="E74" s="5"/>
      <c r="F74" s="5"/>
      <c r="G74" s="5"/>
    </row>
    <row r="75" spans="1:7" x14ac:dyDescent="0.2">
      <c r="A75" s="9"/>
      <c r="B75" s="5"/>
      <c r="C75" s="5"/>
      <c r="D75" s="6"/>
      <c r="E75" s="5"/>
      <c r="F75" s="5"/>
      <c r="G75" s="5"/>
    </row>
    <row r="76" spans="1:7" x14ac:dyDescent="0.2">
      <c r="A76" s="9"/>
      <c r="B76" s="5"/>
      <c r="C76" s="5"/>
      <c r="D76" s="6"/>
      <c r="E76" s="5"/>
      <c r="F76" s="5"/>
      <c r="G76" s="5"/>
    </row>
    <row r="77" spans="1:7" x14ac:dyDescent="0.2">
      <c r="A77" s="9"/>
      <c r="B77" s="5"/>
      <c r="C77" s="5"/>
      <c r="D77" s="6"/>
      <c r="E77" s="5"/>
      <c r="F77" s="5"/>
      <c r="G77" s="5"/>
    </row>
    <row r="78" spans="1:7" x14ac:dyDescent="0.2">
      <c r="A78" s="9"/>
      <c r="B78" s="5"/>
      <c r="C78" s="5"/>
      <c r="D78" s="6"/>
      <c r="E78" s="5"/>
      <c r="F78" s="5"/>
      <c r="G78" s="5"/>
    </row>
    <row r="79" spans="1:7" x14ac:dyDescent="0.2">
      <c r="A79" s="9"/>
      <c r="B79" s="5"/>
      <c r="C79" s="5"/>
      <c r="D79" s="6"/>
      <c r="E79" s="5"/>
      <c r="F79" s="5"/>
      <c r="G79" s="5"/>
    </row>
    <row r="80" spans="1:7" x14ac:dyDescent="0.2">
      <c r="A80" s="9"/>
      <c r="B80" s="5"/>
      <c r="C80" s="5"/>
      <c r="D80" s="6"/>
      <c r="E80" s="5"/>
      <c r="F80" s="5"/>
      <c r="G80" s="5"/>
    </row>
    <row r="81" spans="1:7" x14ac:dyDescent="0.2">
      <c r="A81" s="9"/>
      <c r="B81" s="5"/>
      <c r="C81" s="5"/>
      <c r="D81" s="6"/>
      <c r="E81" s="5"/>
      <c r="F81" s="5"/>
      <c r="G81" s="5"/>
    </row>
    <row r="82" spans="1:7" x14ac:dyDescent="0.2">
      <c r="A82" s="9"/>
      <c r="B82" s="5"/>
      <c r="C82" s="5"/>
      <c r="D82" s="6"/>
      <c r="E82" s="5"/>
      <c r="F82" s="5"/>
      <c r="G82" s="5"/>
    </row>
    <row r="83" spans="1:7" x14ac:dyDescent="0.2">
      <c r="A83" s="9"/>
      <c r="B83" s="5"/>
      <c r="C83" s="5"/>
      <c r="D83" s="6"/>
      <c r="E83" s="5"/>
      <c r="F83" s="5"/>
      <c r="G83" s="5"/>
    </row>
    <row r="84" spans="1:7" x14ac:dyDescent="0.2">
      <c r="A84" s="9"/>
      <c r="B84" s="5"/>
      <c r="C84" s="5"/>
      <c r="D84" s="6"/>
      <c r="E84" s="5"/>
      <c r="F84" s="5"/>
      <c r="G84" s="5"/>
    </row>
    <row r="85" spans="1:7" x14ac:dyDescent="0.2">
      <c r="A85" s="9"/>
      <c r="B85" s="5"/>
      <c r="C85" s="5"/>
      <c r="D85" s="6"/>
      <c r="E85" s="5"/>
      <c r="F85" s="5"/>
      <c r="G85" s="5"/>
    </row>
    <row r="86" spans="1:7" x14ac:dyDescent="0.2">
      <c r="A86" s="9"/>
      <c r="B86" s="5"/>
      <c r="C86" s="5"/>
      <c r="D86" s="6"/>
      <c r="E86" s="5"/>
      <c r="F86" s="5"/>
      <c r="G86" s="5"/>
    </row>
    <row r="87" spans="1:7" x14ac:dyDescent="0.2">
      <c r="A87" s="9"/>
      <c r="B87" s="5"/>
      <c r="C87" s="5"/>
      <c r="D87" s="6"/>
      <c r="E87" s="5"/>
      <c r="F87" s="5"/>
      <c r="G87" s="5"/>
    </row>
    <row r="88" spans="1:7" x14ac:dyDescent="0.2">
      <c r="A88" s="9"/>
      <c r="B88" s="5"/>
      <c r="C88" s="5"/>
      <c r="D88" s="6"/>
      <c r="E88" s="5"/>
      <c r="F88" s="5"/>
      <c r="G88" s="5"/>
    </row>
    <row r="89" spans="1:7" x14ac:dyDescent="0.2">
      <c r="A89" s="9"/>
      <c r="B89" s="5"/>
      <c r="C89" s="5"/>
      <c r="D89" s="6"/>
      <c r="E89" s="5"/>
      <c r="F89" s="5"/>
      <c r="G89" s="5"/>
    </row>
    <row r="90" spans="1:7" x14ac:dyDescent="0.2">
      <c r="A90" s="9"/>
      <c r="B90" s="5"/>
      <c r="C90" s="5"/>
      <c r="D90" s="6"/>
      <c r="E90" s="5"/>
      <c r="F90" s="5"/>
      <c r="G90" s="5"/>
    </row>
    <row r="91" spans="1:7" x14ac:dyDescent="0.2">
      <c r="A91" s="9"/>
      <c r="B91" s="5"/>
      <c r="C91" s="5"/>
      <c r="D91" s="6"/>
      <c r="E91" s="5"/>
      <c r="F91" s="5"/>
      <c r="G91" s="5"/>
    </row>
    <row r="92" spans="1:7" x14ac:dyDescent="0.2">
      <c r="A92" s="9"/>
      <c r="B92" s="5"/>
      <c r="C92" s="5"/>
      <c r="D92" s="6"/>
      <c r="E92" s="5"/>
      <c r="F92" s="5"/>
      <c r="G92" s="5"/>
    </row>
    <row r="93" spans="1:7" x14ac:dyDescent="0.2">
      <c r="A93" s="9"/>
      <c r="B93" s="5"/>
      <c r="C93" s="5"/>
      <c r="D93" s="6"/>
      <c r="E93" s="5"/>
      <c r="F93" s="5"/>
      <c r="G93" s="5"/>
    </row>
    <row r="94" spans="1:7" x14ac:dyDescent="0.2">
      <c r="A94" s="9"/>
      <c r="B94" s="5"/>
      <c r="C94" s="5"/>
      <c r="D94" s="6"/>
      <c r="E94" s="5"/>
      <c r="F94" s="5"/>
      <c r="G94" s="5"/>
    </row>
    <row r="95" spans="1:7" x14ac:dyDescent="0.2">
      <c r="A95" s="9"/>
      <c r="B95" s="5"/>
      <c r="C95" s="5"/>
      <c r="D95" s="6"/>
      <c r="E95" s="5"/>
      <c r="F95" s="5"/>
      <c r="G95" s="5"/>
    </row>
    <row r="96" spans="1:7" x14ac:dyDescent="0.2">
      <c r="A96" s="9"/>
      <c r="B96" s="5"/>
      <c r="C96" s="5"/>
      <c r="D96" s="6"/>
      <c r="E96" s="5"/>
      <c r="F96" s="5"/>
      <c r="G96" s="5"/>
    </row>
    <row r="97" spans="1:7" x14ac:dyDescent="0.2">
      <c r="A97" s="9"/>
      <c r="B97" s="5"/>
      <c r="C97" s="5"/>
      <c r="D97" s="6"/>
      <c r="E97" s="5"/>
      <c r="F97" s="5"/>
      <c r="G97" s="5"/>
    </row>
    <row r="98" spans="1:7" x14ac:dyDescent="0.2">
      <c r="A98" s="9"/>
      <c r="B98" s="5"/>
      <c r="C98" s="5"/>
      <c r="D98" s="6"/>
      <c r="E98" s="5"/>
      <c r="F98" s="5"/>
      <c r="G98" s="5"/>
    </row>
    <row r="99" spans="1:7" x14ac:dyDescent="0.2">
      <c r="A99" s="9"/>
      <c r="B99" s="5"/>
      <c r="C99" s="5"/>
      <c r="D99" s="6"/>
      <c r="E99" s="5"/>
      <c r="F99" s="5"/>
      <c r="G99" s="5"/>
    </row>
    <row r="100" spans="1:7" x14ac:dyDescent="0.2">
      <c r="A100" s="9"/>
      <c r="B100" s="5"/>
      <c r="C100" s="5"/>
      <c r="D100" s="6"/>
      <c r="E100" s="5"/>
      <c r="F100" s="5"/>
      <c r="G100" s="5"/>
    </row>
    <row r="101" spans="1:7" x14ac:dyDescent="0.2">
      <c r="A101" s="9"/>
      <c r="B101" s="5"/>
      <c r="C101" s="5"/>
      <c r="D101" s="6"/>
      <c r="E101" s="5"/>
      <c r="F101" s="5"/>
      <c r="G101" s="5"/>
    </row>
    <row r="102" spans="1:7" x14ac:dyDescent="0.2">
      <c r="A102" s="9"/>
      <c r="B102" s="5"/>
      <c r="C102" s="5"/>
      <c r="D102" s="6"/>
      <c r="E102" s="5"/>
      <c r="F102" s="5"/>
      <c r="G102" s="5"/>
    </row>
    <row r="103" spans="1:7" x14ac:dyDescent="0.2">
      <c r="A103" s="9"/>
      <c r="B103" s="5"/>
      <c r="C103" s="5"/>
      <c r="D103" s="6"/>
      <c r="E103" s="5"/>
      <c r="F103" s="5"/>
      <c r="G103" s="5"/>
    </row>
    <row r="104" spans="1:7" x14ac:dyDescent="0.2">
      <c r="A104" s="9"/>
      <c r="B104" s="5"/>
      <c r="C104" s="5"/>
      <c r="D104" s="6"/>
      <c r="E104" s="5"/>
      <c r="F104" s="5"/>
      <c r="G104" s="5"/>
    </row>
    <row r="105" spans="1:7" x14ac:dyDescent="0.2">
      <c r="A105" s="9"/>
      <c r="B105" s="5"/>
      <c r="C105" s="5"/>
      <c r="D105" s="6"/>
      <c r="E105" s="5"/>
      <c r="F105" s="5"/>
      <c r="G105" s="5"/>
    </row>
    <row r="106" spans="1:7" x14ac:dyDescent="0.2">
      <c r="A106" s="9"/>
      <c r="B106" s="5"/>
      <c r="C106" s="5"/>
      <c r="D106" s="6"/>
      <c r="E106" s="5"/>
      <c r="F106" s="5"/>
      <c r="G106" s="5"/>
    </row>
    <row r="107" spans="1:7" x14ac:dyDescent="0.2">
      <c r="A107" s="9"/>
      <c r="B107" s="5"/>
      <c r="C107" s="5"/>
      <c r="D107" s="6"/>
      <c r="E107" s="5"/>
      <c r="F107" s="5"/>
      <c r="G107" s="5"/>
    </row>
    <row r="108" spans="1:7" x14ac:dyDescent="0.2">
      <c r="A108" s="9"/>
      <c r="B108" s="5"/>
      <c r="C108" s="5"/>
      <c r="D108" s="6"/>
      <c r="E108" s="5"/>
      <c r="F108" s="5"/>
      <c r="G108" s="5"/>
    </row>
    <row r="109" spans="1:7" x14ac:dyDescent="0.2">
      <c r="A109" s="9"/>
      <c r="B109" s="5"/>
      <c r="C109" s="5"/>
      <c r="D109" s="6"/>
      <c r="E109" s="5"/>
      <c r="F109" s="5"/>
      <c r="G109" s="5"/>
    </row>
    <row r="110" spans="1:7" x14ac:dyDescent="0.2">
      <c r="A110" s="9"/>
      <c r="B110" s="5"/>
      <c r="C110" s="5"/>
      <c r="D110" s="6"/>
      <c r="E110" s="5"/>
      <c r="F110" s="5"/>
      <c r="G110" s="5"/>
    </row>
    <row r="111" spans="1:7" x14ac:dyDescent="0.2">
      <c r="A111" s="9"/>
      <c r="B111" s="5"/>
      <c r="C111" s="5"/>
      <c r="D111" s="6"/>
      <c r="E111" s="5"/>
      <c r="F111" s="5"/>
      <c r="G111" s="5"/>
    </row>
    <row r="112" spans="1:7" x14ac:dyDescent="0.2">
      <c r="A112" s="9"/>
      <c r="B112" s="5"/>
      <c r="C112" s="5"/>
      <c r="D112" s="6"/>
      <c r="E112" s="5"/>
      <c r="F112" s="5"/>
      <c r="G112" s="5"/>
    </row>
    <row r="113" spans="1:7" x14ac:dyDescent="0.2">
      <c r="A113" s="9"/>
      <c r="B113" s="5"/>
      <c r="C113" s="5"/>
      <c r="D113" s="6"/>
      <c r="E113" s="5"/>
      <c r="F113" s="5"/>
      <c r="G113" s="5"/>
    </row>
    <row r="114" spans="1:7" x14ac:dyDescent="0.2">
      <c r="A114" s="9"/>
      <c r="B114" s="5"/>
      <c r="C114" s="5"/>
      <c r="D114" s="6"/>
      <c r="E114" s="5"/>
      <c r="F114" s="5"/>
      <c r="G114" s="5"/>
    </row>
    <row r="115" spans="1:7" x14ac:dyDescent="0.2">
      <c r="A115" s="9"/>
      <c r="B115" s="5"/>
      <c r="C115" s="5"/>
      <c r="D115" s="6"/>
      <c r="E115" s="5"/>
      <c r="F115" s="5"/>
      <c r="G115" s="5"/>
    </row>
    <row r="116" spans="1:7" x14ac:dyDescent="0.2">
      <c r="A116" s="9"/>
      <c r="B116" s="5"/>
      <c r="C116" s="5"/>
      <c r="D116" s="6"/>
      <c r="E116" s="5"/>
      <c r="F116" s="5"/>
      <c r="G116" s="5"/>
    </row>
    <row r="117" spans="1:7" x14ac:dyDescent="0.2">
      <c r="A117" s="9"/>
      <c r="B117" s="5"/>
      <c r="C117" s="5"/>
      <c r="D117" s="6"/>
      <c r="E117" s="5"/>
      <c r="F117" s="5"/>
      <c r="G117" s="5"/>
    </row>
    <row r="118" spans="1:7" x14ac:dyDescent="0.2">
      <c r="A118" s="9"/>
      <c r="B118" s="5"/>
      <c r="C118" s="5"/>
      <c r="D118" s="6"/>
      <c r="E118" s="5"/>
      <c r="F118" s="5"/>
      <c r="G118" s="5"/>
    </row>
    <row r="119" spans="1:7" x14ac:dyDescent="0.2">
      <c r="A119" s="9"/>
      <c r="B119" s="5"/>
      <c r="C119" s="5"/>
      <c r="D119" s="6"/>
      <c r="E119" s="5"/>
      <c r="F119" s="5"/>
      <c r="G119" s="5"/>
    </row>
    <row r="120" spans="1:7" x14ac:dyDescent="0.2">
      <c r="A120" s="9"/>
      <c r="B120" s="5"/>
      <c r="C120" s="5"/>
      <c r="D120" s="6"/>
      <c r="E120" s="5"/>
      <c r="F120" s="5"/>
      <c r="G120" s="5"/>
    </row>
    <row r="121" spans="1:7" x14ac:dyDescent="0.2">
      <c r="A121" s="9"/>
      <c r="B121" s="5"/>
      <c r="C121" s="5"/>
      <c r="D121" s="6"/>
      <c r="E121" s="5"/>
      <c r="F121" s="5"/>
      <c r="G121" s="5"/>
    </row>
    <row r="122" spans="1:7" x14ac:dyDescent="0.2">
      <c r="A122" s="9"/>
      <c r="B122" s="5"/>
      <c r="C122" s="5"/>
      <c r="D122" s="6"/>
      <c r="E122" s="5"/>
      <c r="F122" s="5"/>
      <c r="G122" s="5"/>
    </row>
    <row r="123" spans="1:7" x14ac:dyDescent="0.2">
      <c r="A123" s="9"/>
      <c r="B123" s="5"/>
      <c r="C123" s="5"/>
      <c r="D123" s="6"/>
      <c r="E123" s="5"/>
      <c r="F123" s="5"/>
      <c r="G123" s="5"/>
    </row>
    <row r="124" spans="1:7" x14ac:dyDescent="0.2">
      <c r="A124" s="9"/>
      <c r="B124" s="5"/>
      <c r="C124" s="5"/>
      <c r="D124" s="6"/>
      <c r="E124" s="5"/>
      <c r="F124" s="5"/>
      <c r="G124" s="5"/>
    </row>
    <row r="125" spans="1:7" x14ac:dyDescent="0.2">
      <c r="A125" s="9"/>
      <c r="B125" s="5"/>
      <c r="C125" s="5"/>
      <c r="D125" s="6"/>
      <c r="E125" s="5"/>
      <c r="F125" s="5"/>
      <c r="G125" s="5"/>
    </row>
    <row r="126" spans="1:7" x14ac:dyDescent="0.2">
      <c r="A126" s="9"/>
      <c r="B126" s="5"/>
      <c r="C126" s="5"/>
      <c r="D126" s="6"/>
      <c r="E126" s="5"/>
      <c r="F126" s="5"/>
      <c r="G126" s="5"/>
    </row>
    <row r="127" spans="1:7" x14ac:dyDescent="0.2">
      <c r="A127" s="9"/>
      <c r="B127" s="5"/>
      <c r="C127" s="5"/>
      <c r="D127" s="6"/>
      <c r="E127" s="5"/>
      <c r="F127" s="5"/>
      <c r="G127" s="5"/>
    </row>
    <row r="128" spans="1:7" x14ac:dyDescent="0.2">
      <c r="A128" s="9"/>
      <c r="B128" s="5"/>
      <c r="C128" s="5"/>
      <c r="D128" s="6"/>
      <c r="E128" s="5"/>
      <c r="F128" s="5"/>
      <c r="G128" s="5"/>
    </row>
    <row r="129" spans="1:7" x14ac:dyDescent="0.2">
      <c r="A129" s="9"/>
      <c r="B129" s="5"/>
      <c r="C129" s="5"/>
      <c r="D129" s="6"/>
      <c r="E129" s="5"/>
      <c r="F129" s="5"/>
      <c r="G129" s="5"/>
    </row>
    <row r="130" spans="1:7" x14ac:dyDescent="0.2">
      <c r="A130" s="9"/>
      <c r="B130" s="5"/>
      <c r="C130" s="5"/>
      <c r="D130" s="6"/>
      <c r="E130" s="5"/>
      <c r="F130" s="5"/>
      <c r="G130" s="5"/>
    </row>
    <row r="131" spans="1:7" x14ac:dyDescent="0.2">
      <c r="A131" s="9"/>
      <c r="B131" s="5"/>
      <c r="C131" s="5"/>
      <c r="D131" s="6"/>
      <c r="E131" s="5"/>
      <c r="F131" s="5"/>
      <c r="G131" s="5"/>
    </row>
    <row r="132" spans="1:7" x14ac:dyDescent="0.2">
      <c r="A132" s="9"/>
      <c r="B132" s="5"/>
      <c r="C132" s="5"/>
      <c r="D132" s="6"/>
      <c r="E132" s="5"/>
      <c r="F132" s="5"/>
      <c r="G132" s="5"/>
    </row>
    <row r="133" spans="1:7" x14ac:dyDescent="0.2">
      <c r="A133" s="9"/>
      <c r="B133" s="5"/>
      <c r="C133" s="5"/>
      <c r="D133" s="6"/>
      <c r="E133" s="5"/>
      <c r="F133" s="5"/>
      <c r="G133" s="5"/>
    </row>
    <row r="134" spans="1:7" x14ac:dyDescent="0.2">
      <c r="A134" s="9"/>
      <c r="B134" s="5"/>
      <c r="C134" s="5"/>
      <c r="D134" s="6"/>
      <c r="E134" s="5"/>
      <c r="F134" s="5"/>
      <c r="G134" s="5"/>
    </row>
    <row r="135" spans="1:7" x14ac:dyDescent="0.2">
      <c r="A135" s="9"/>
      <c r="B135" s="5"/>
      <c r="C135" s="5"/>
      <c r="D135" s="6"/>
      <c r="E135" s="5"/>
      <c r="F135" s="5"/>
      <c r="G135" s="5"/>
    </row>
    <row r="136" spans="1:7" x14ac:dyDescent="0.2">
      <c r="A136" s="9"/>
      <c r="B136" s="5"/>
      <c r="C136" s="5"/>
      <c r="D136" s="6"/>
      <c r="E136" s="5"/>
      <c r="F136" s="5"/>
      <c r="G136" s="5"/>
    </row>
    <row r="137" spans="1:7" x14ac:dyDescent="0.2">
      <c r="A137" s="9"/>
      <c r="B137" s="5"/>
      <c r="C137" s="5"/>
      <c r="D137" s="6"/>
      <c r="E137" s="5"/>
      <c r="F137" s="5"/>
      <c r="G137" s="5"/>
    </row>
    <row r="138" spans="1:7" x14ac:dyDescent="0.2">
      <c r="A138" s="9"/>
      <c r="B138" s="5"/>
      <c r="C138" s="5"/>
      <c r="D138" s="6"/>
      <c r="E138" s="5"/>
      <c r="F138" s="5"/>
      <c r="G138" s="5"/>
    </row>
    <row r="139" spans="1:7" x14ac:dyDescent="0.2">
      <c r="A139" s="9"/>
      <c r="B139" s="5"/>
      <c r="C139" s="5"/>
      <c r="D139" s="6"/>
      <c r="E139" s="5"/>
      <c r="F139" s="5"/>
      <c r="G139" s="5"/>
    </row>
    <row r="140" spans="1:7" x14ac:dyDescent="0.2">
      <c r="A140" s="9"/>
      <c r="B140" s="5"/>
      <c r="C140" s="5"/>
      <c r="D140" s="6"/>
      <c r="E140" s="5"/>
      <c r="F140" s="5"/>
      <c r="G140" s="5"/>
    </row>
    <row r="141" spans="1:7" x14ac:dyDescent="0.2">
      <c r="A141" s="9"/>
      <c r="B141" s="5"/>
      <c r="C141" s="5"/>
      <c r="D141" s="6"/>
      <c r="E141" s="5"/>
      <c r="F141" s="5"/>
      <c r="G141" s="5"/>
    </row>
    <row r="142" spans="1:7" x14ac:dyDescent="0.2">
      <c r="A142" s="9"/>
      <c r="B142" s="5"/>
      <c r="C142" s="5"/>
      <c r="D142" s="6"/>
      <c r="E142" s="5"/>
      <c r="F142" s="5"/>
      <c r="G142" s="5"/>
    </row>
    <row r="143" spans="1:7" x14ac:dyDescent="0.2">
      <c r="A143" s="9"/>
      <c r="B143" s="5"/>
      <c r="C143" s="5"/>
      <c r="D143" s="6"/>
      <c r="E143" s="5"/>
      <c r="F143" s="5"/>
      <c r="G143" s="5"/>
    </row>
    <row r="144" spans="1:7" x14ac:dyDescent="0.2">
      <c r="A144" s="9"/>
      <c r="B144" s="5"/>
      <c r="C144" s="5"/>
      <c r="D144" s="6"/>
      <c r="E144" s="5"/>
      <c r="F144" s="5"/>
      <c r="G144" s="5"/>
    </row>
    <row r="145" spans="1:7" x14ac:dyDescent="0.2">
      <c r="A145" s="9"/>
      <c r="B145" s="5"/>
      <c r="C145" s="5"/>
      <c r="D145" s="6"/>
      <c r="E145" s="5"/>
      <c r="F145" s="5"/>
      <c r="G145" s="5"/>
    </row>
    <row r="146" spans="1:7" x14ac:dyDescent="0.2">
      <c r="A146" s="9"/>
      <c r="B146" s="5"/>
      <c r="C146" s="5"/>
      <c r="D146" s="6"/>
      <c r="E146" s="5"/>
      <c r="F146" s="5"/>
      <c r="G146" s="5"/>
    </row>
    <row r="147" spans="1:7" x14ac:dyDescent="0.2">
      <c r="A147" s="9"/>
      <c r="B147" s="5"/>
      <c r="C147" s="5"/>
      <c r="D147" s="6"/>
      <c r="E147" s="5"/>
      <c r="F147" s="5"/>
      <c r="G147" s="5"/>
    </row>
    <row r="148" spans="1:7" x14ac:dyDescent="0.2">
      <c r="A148" s="9"/>
      <c r="B148" s="5"/>
      <c r="C148" s="5"/>
      <c r="D148" s="6"/>
      <c r="E148" s="5"/>
      <c r="F148" s="5"/>
      <c r="G148" s="5"/>
    </row>
    <row r="149" spans="1:7" x14ac:dyDescent="0.2">
      <c r="A149" s="9"/>
      <c r="B149" s="5"/>
      <c r="C149" s="5"/>
      <c r="D149" s="6"/>
      <c r="E149" s="5"/>
      <c r="F149" s="5"/>
      <c r="G149" s="5"/>
    </row>
    <row r="150" spans="1:7" x14ac:dyDescent="0.2">
      <c r="A150" s="9"/>
      <c r="B150" s="5"/>
      <c r="C150" s="5"/>
      <c r="D150" s="6"/>
      <c r="E150" s="5"/>
      <c r="F150" s="5"/>
      <c r="G150" s="5"/>
    </row>
    <row r="151" spans="1:7" x14ac:dyDescent="0.2">
      <c r="A151" s="9"/>
      <c r="B151" s="5"/>
      <c r="C151" s="5"/>
      <c r="D151" s="6"/>
      <c r="E151" s="5"/>
      <c r="F151" s="5"/>
      <c r="G151" s="5"/>
    </row>
    <row r="152" spans="1:7" x14ac:dyDescent="0.2">
      <c r="A152" s="9"/>
      <c r="B152" s="5"/>
      <c r="C152" s="5"/>
      <c r="D152" s="6"/>
      <c r="E152" s="5"/>
      <c r="F152" s="5"/>
      <c r="G152" s="5"/>
    </row>
    <row r="153" spans="1:7" x14ac:dyDescent="0.2">
      <c r="A153" s="9"/>
      <c r="B153" s="5"/>
      <c r="C153" s="5"/>
      <c r="D153" s="6"/>
      <c r="E153" s="5"/>
      <c r="F153" s="5"/>
      <c r="G153" s="5"/>
    </row>
    <row r="154" spans="1:7" x14ac:dyDescent="0.2">
      <c r="A154" s="9"/>
      <c r="B154" s="5"/>
      <c r="C154" s="5"/>
      <c r="D154" s="6"/>
      <c r="E154" s="5"/>
      <c r="F154" s="5"/>
      <c r="G154" s="5"/>
    </row>
    <row r="155" spans="1:7" x14ac:dyDescent="0.2">
      <c r="A155" s="9"/>
      <c r="B155" s="5"/>
      <c r="C155" s="5"/>
      <c r="D155" s="6"/>
      <c r="E155" s="5"/>
      <c r="F155" s="5"/>
      <c r="G155" s="5"/>
    </row>
    <row r="156" spans="1:7" x14ac:dyDescent="0.2">
      <c r="A156" s="9"/>
      <c r="B156" s="5"/>
      <c r="C156" s="5"/>
      <c r="D156" s="6"/>
      <c r="E156" s="5"/>
      <c r="F156" s="5"/>
      <c r="G156" s="5"/>
    </row>
    <row r="157" spans="1:7" x14ac:dyDescent="0.2">
      <c r="A157" s="9"/>
      <c r="B157" s="5"/>
      <c r="C157" s="5"/>
      <c r="D157" s="6"/>
      <c r="E157" s="5"/>
      <c r="F157" s="5"/>
      <c r="G157" s="5"/>
    </row>
    <row r="158" spans="1:7" x14ac:dyDescent="0.2">
      <c r="A158" s="9"/>
      <c r="B158" s="5"/>
      <c r="C158" s="5"/>
      <c r="D158" s="6"/>
      <c r="E158" s="5"/>
      <c r="F158" s="5"/>
      <c r="G158" s="5"/>
    </row>
    <row r="159" spans="1:7" x14ac:dyDescent="0.2">
      <c r="A159" s="9"/>
      <c r="B159" s="5"/>
      <c r="C159" s="5"/>
      <c r="D159" s="6"/>
      <c r="E159" s="5"/>
      <c r="F159" s="5"/>
      <c r="G159" s="5"/>
    </row>
    <row r="160" spans="1:7" x14ac:dyDescent="0.2">
      <c r="A160" s="9"/>
      <c r="B160" s="5"/>
      <c r="C160" s="5"/>
      <c r="D160" s="6"/>
      <c r="E160" s="5"/>
      <c r="F160" s="5"/>
      <c r="G160" s="5"/>
    </row>
    <row r="161" spans="1:7" x14ac:dyDescent="0.2">
      <c r="A161" s="9"/>
      <c r="B161" s="5"/>
      <c r="C161" s="5"/>
      <c r="D161" s="6"/>
      <c r="E161" s="5"/>
      <c r="F161" s="5"/>
      <c r="G161" s="5"/>
    </row>
    <row r="162" spans="1:7" x14ac:dyDescent="0.2">
      <c r="A162" s="9"/>
      <c r="B162" s="5"/>
      <c r="C162" s="5"/>
      <c r="D162" s="6"/>
      <c r="E162" s="5"/>
      <c r="F162" s="5"/>
      <c r="G162" s="5"/>
    </row>
    <row r="163" spans="1:7" x14ac:dyDescent="0.2">
      <c r="A163" s="9"/>
      <c r="B163" s="5"/>
      <c r="C163" s="5"/>
      <c r="D163" s="6"/>
      <c r="E163" s="5"/>
      <c r="F163" s="5"/>
      <c r="G163" s="5"/>
    </row>
    <row r="164" spans="1:7" x14ac:dyDescent="0.2">
      <c r="A164" s="9"/>
      <c r="B164" s="5"/>
      <c r="C164" s="5"/>
      <c r="D164" s="6"/>
      <c r="E164" s="5"/>
      <c r="F164" s="5"/>
      <c r="G164" s="5"/>
    </row>
    <row r="165" spans="1:7" x14ac:dyDescent="0.2">
      <c r="A165" s="9"/>
      <c r="B165" s="5"/>
      <c r="C165" s="5"/>
      <c r="D165" s="6"/>
      <c r="E165" s="5"/>
      <c r="F165" s="5"/>
      <c r="G165" s="5"/>
    </row>
    <row r="166" spans="1:7" x14ac:dyDescent="0.2">
      <c r="A166" s="9"/>
      <c r="B166" s="5"/>
      <c r="C166" s="5"/>
      <c r="D166" s="6"/>
      <c r="E166" s="5"/>
      <c r="F166" s="5"/>
      <c r="G166" s="5"/>
    </row>
    <row r="167" spans="1:7" x14ac:dyDescent="0.2">
      <c r="A167" s="9"/>
      <c r="B167" s="5"/>
      <c r="C167" s="5"/>
      <c r="D167" s="6"/>
      <c r="E167" s="5"/>
      <c r="F167" s="5"/>
      <c r="G167" s="5"/>
    </row>
    <row r="168" spans="1:7" x14ac:dyDescent="0.2">
      <c r="A168" s="9"/>
      <c r="B168" s="5"/>
      <c r="C168" s="5"/>
      <c r="D168" s="6"/>
      <c r="E168" s="5"/>
      <c r="F168" s="5"/>
      <c r="G168" s="5"/>
    </row>
    <row r="169" spans="1:7" x14ac:dyDescent="0.2">
      <c r="A169" s="9"/>
      <c r="B169" s="5"/>
      <c r="C169" s="5"/>
      <c r="D169" s="6"/>
      <c r="E169" s="5"/>
      <c r="F169" s="5"/>
      <c r="G169" s="5"/>
    </row>
    <row r="170" spans="1:7" x14ac:dyDescent="0.2">
      <c r="A170" s="9"/>
      <c r="B170" s="5"/>
      <c r="C170" s="5"/>
      <c r="D170" s="6"/>
      <c r="E170" s="5"/>
      <c r="F170" s="5"/>
      <c r="G170" s="5"/>
    </row>
    <row r="171" spans="1:7" x14ac:dyDescent="0.2">
      <c r="A171" s="9"/>
      <c r="B171" s="5"/>
      <c r="C171" s="5"/>
      <c r="D171" s="6"/>
      <c r="E171" s="5"/>
      <c r="F171" s="5"/>
      <c r="G171" s="5"/>
    </row>
    <row r="172" spans="1:7" x14ac:dyDescent="0.2">
      <c r="A172" s="9"/>
      <c r="B172" s="5"/>
      <c r="C172" s="5"/>
      <c r="D172" s="6"/>
      <c r="E172" s="5"/>
      <c r="F172" s="5"/>
      <c r="G172" s="5"/>
    </row>
    <row r="173" spans="1:7" x14ac:dyDescent="0.2">
      <c r="A173" s="9"/>
      <c r="B173" s="5"/>
      <c r="C173" s="5"/>
      <c r="D173" s="6"/>
      <c r="E173" s="5"/>
      <c r="F173" s="5"/>
      <c r="G173" s="5"/>
    </row>
    <row r="174" spans="1:7" x14ac:dyDescent="0.2">
      <c r="A174" s="9"/>
      <c r="B174" s="5"/>
      <c r="C174" s="5"/>
      <c r="D174" s="6"/>
      <c r="E174" s="5"/>
      <c r="F174" s="5"/>
      <c r="G174" s="5"/>
    </row>
    <row r="175" spans="1:7" x14ac:dyDescent="0.2">
      <c r="A175" s="9"/>
      <c r="B175" s="5"/>
      <c r="C175" s="5"/>
      <c r="D175" s="6"/>
      <c r="E175" s="5"/>
      <c r="F175" s="5"/>
      <c r="G175" s="5"/>
    </row>
    <row r="176" spans="1:7" x14ac:dyDescent="0.2">
      <c r="A176" s="9"/>
      <c r="B176" s="5"/>
      <c r="C176" s="5"/>
      <c r="D176" s="6"/>
      <c r="E176" s="5"/>
      <c r="F176" s="5"/>
      <c r="G176" s="5"/>
    </row>
    <row r="177" spans="1:7" x14ac:dyDescent="0.2">
      <c r="A177" s="9"/>
      <c r="B177" s="5"/>
      <c r="C177" s="5"/>
      <c r="D177" s="6"/>
      <c r="E177" s="5"/>
      <c r="F177" s="5"/>
      <c r="G177" s="5"/>
    </row>
    <row r="178" spans="1:7" x14ac:dyDescent="0.2">
      <c r="A178" s="9"/>
      <c r="B178" s="5"/>
      <c r="C178" s="5"/>
      <c r="D178" s="6"/>
      <c r="E178" s="5"/>
      <c r="F178" s="5"/>
      <c r="G178" s="5"/>
    </row>
    <row r="179" spans="1:7" x14ac:dyDescent="0.2">
      <c r="A179" s="9"/>
      <c r="B179" s="5"/>
      <c r="C179" s="5"/>
      <c r="D179" s="6"/>
      <c r="E179" s="5"/>
      <c r="F179" s="5"/>
      <c r="G179" s="5"/>
    </row>
    <row r="180" spans="1:7" x14ac:dyDescent="0.2">
      <c r="A180" s="9"/>
      <c r="B180" s="5"/>
      <c r="C180" s="5"/>
      <c r="D180" s="6"/>
      <c r="E180" s="5"/>
      <c r="F180" s="5"/>
      <c r="G180" s="5"/>
    </row>
    <row r="181" spans="1:7" x14ac:dyDescent="0.2">
      <c r="A181" s="9"/>
      <c r="B181" s="5"/>
      <c r="C181" s="5"/>
      <c r="D181" s="6"/>
      <c r="E181" s="5"/>
      <c r="F181" s="5"/>
      <c r="G181" s="5"/>
    </row>
    <row r="182" spans="1:7" x14ac:dyDescent="0.2">
      <c r="A182" s="9"/>
      <c r="B182" s="5"/>
      <c r="C182" s="5"/>
      <c r="D182" s="6"/>
      <c r="E182" s="5"/>
      <c r="F182" s="5"/>
      <c r="G182" s="5"/>
    </row>
    <row r="183" spans="1:7" x14ac:dyDescent="0.2">
      <c r="A183" s="9"/>
      <c r="B183" s="5"/>
      <c r="C183" s="5"/>
      <c r="D183" s="6"/>
      <c r="E183" s="5"/>
      <c r="F183" s="5"/>
      <c r="G183" s="5"/>
    </row>
    <row r="184" spans="1:7" x14ac:dyDescent="0.2">
      <c r="A184" s="9"/>
      <c r="B184" s="5"/>
      <c r="C184" s="5"/>
      <c r="D184" s="6"/>
      <c r="E184" s="5"/>
      <c r="F184" s="5"/>
      <c r="G184" s="5"/>
    </row>
    <row r="185" spans="1:7" x14ac:dyDescent="0.2">
      <c r="A185" s="9"/>
      <c r="B185" s="5"/>
      <c r="C185" s="5"/>
      <c r="D185" s="6"/>
      <c r="E185" s="5"/>
      <c r="F185" s="5"/>
      <c r="G185" s="5"/>
    </row>
    <row r="186" spans="1:7" x14ac:dyDescent="0.2">
      <c r="A186" s="9"/>
      <c r="B186" s="5"/>
      <c r="C186" s="5"/>
      <c r="D186" s="6"/>
      <c r="E186" s="5"/>
      <c r="F186" s="5"/>
      <c r="G186" s="5"/>
    </row>
    <row r="187" spans="1:7" x14ac:dyDescent="0.2">
      <c r="A187" s="9"/>
      <c r="B187" s="5"/>
      <c r="C187" s="5"/>
      <c r="D187" s="6"/>
      <c r="E187" s="5"/>
      <c r="F187" s="5"/>
      <c r="G187" s="5"/>
    </row>
    <row r="188" spans="1:7" x14ac:dyDescent="0.2">
      <c r="A188" s="9"/>
      <c r="B188" s="5"/>
      <c r="C188" s="5"/>
      <c r="D188" s="6"/>
      <c r="E188" s="5"/>
      <c r="F188" s="5"/>
      <c r="G188" s="5"/>
    </row>
    <row r="189" spans="1:7" x14ac:dyDescent="0.2">
      <c r="A189" s="9"/>
      <c r="B189" s="5"/>
      <c r="C189" s="5"/>
      <c r="D189" s="6"/>
      <c r="E189" s="5"/>
      <c r="F189" s="5"/>
      <c r="G189" s="5"/>
    </row>
    <row r="190" spans="1:7" x14ac:dyDescent="0.2">
      <c r="A190" s="9"/>
      <c r="B190" s="5"/>
      <c r="C190" s="5"/>
      <c r="D190" s="6"/>
      <c r="E190" s="5"/>
      <c r="F190" s="5"/>
      <c r="G190" s="5"/>
    </row>
    <row r="191" spans="1:7" x14ac:dyDescent="0.2">
      <c r="A191" s="9"/>
      <c r="B191" s="5"/>
      <c r="C191" s="5"/>
      <c r="D191" s="6"/>
      <c r="E191" s="5"/>
      <c r="F191" s="5"/>
      <c r="G191" s="5"/>
    </row>
    <row r="192" spans="1:7" x14ac:dyDescent="0.2">
      <c r="A192" s="9"/>
      <c r="B192" s="5"/>
      <c r="C192" s="5"/>
      <c r="D192" s="6"/>
      <c r="E192" s="5"/>
      <c r="F192" s="5"/>
      <c r="G192" s="5"/>
    </row>
    <row r="193" spans="1:7" x14ac:dyDescent="0.2">
      <c r="A193" s="9"/>
      <c r="B193" s="5"/>
      <c r="C193" s="5"/>
      <c r="D193" s="6"/>
      <c r="E193" s="5"/>
      <c r="F193" s="5"/>
      <c r="G193" s="5"/>
    </row>
    <row r="194" spans="1:7" x14ac:dyDescent="0.2">
      <c r="A194" s="9"/>
      <c r="B194" s="5"/>
      <c r="C194" s="5"/>
      <c r="D194" s="6"/>
      <c r="E194" s="5"/>
      <c r="F194" s="5"/>
      <c r="G194" s="5"/>
    </row>
    <row r="195" spans="1:7" x14ac:dyDescent="0.2">
      <c r="A195" s="9"/>
      <c r="B195" s="5"/>
      <c r="C195" s="5"/>
      <c r="D195" s="6"/>
      <c r="E195" s="5"/>
      <c r="F195" s="5"/>
      <c r="G195" s="5"/>
    </row>
    <row r="196" spans="1:7" x14ac:dyDescent="0.2">
      <c r="A196" s="9"/>
      <c r="B196" s="5"/>
      <c r="C196" s="5"/>
      <c r="D196" s="6"/>
      <c r="E196" s="5"/>
      <c r="F196" s="5"/>
      <c r="G196" s="5"/>
    </row>
    <row r="197" spans="1:7" x14ac:dyDescent="0.2">
      <c r="A197" s="9"/>
      <c r="B197" s="5"/>
      <c r="C197" s="5"/>
      <c r="D197" s="6"/>
      <c r="E197" s="5"/>
      <c r="F197" s="5"/>
      <c r="G197" s="5"/>
    </row>
    <row r="198" spans="1:7" x14ac:dyDescent="0.2">
      <c r="A198" s="9"/>
      <c r="B198" s="5"/>
      <c r="C198" s="5"/>
      <c r="D198" s="6"/>
      <c r="E198" s="5"/>
      <c r="F198" s="5"/>
      <c r="G198" s="5"/>
    </row>
    <row r="199" spans="1:7" x14ac:dyDescent="0.2">
      <c r="A199" s="9"/>
      <c r="B199" s="5"/>
      <c r="C199" s="5"/>
      <c r="D199" s="6"/>
      <c r="E199" s="5"/>
      <c r="F199" s="5"/>
      <c r="G199" s="5"/>
    </row>
    <row r="200" spans="1:7" x14ac:dyDescent="0.2">
      <c r="A200" s="9"/>
      <c r="B200" s="5"/>
      <c r="C200" s="5"/>
      <c r="D200" s="6"/>
      <c r="E200" s="5"/>
      <c r="F200" s="5"/>
      <c r="G200" s="5"/>
    </row>
    <row r="201" spans="1:7" x14ac:dyDescent="0.2">
      <c r="A201" s="9"/>
      <c r="B201" s="5"/>
      <c r="C201" s="5"/>
      <c r="D201" s="6"/>
      <c r="E201" s="5"/>
      <c r="F201" s="5"/>
      <c r="G201" s="5"/>
    </row>
    <row r="202" spans="1:7" x14ac:dyDescent="0.2">
      <c r="A202" s="9"/>
      <c r="B202" s="5"/>
      <c r="C202" s="5"/>
      <c r="D202" s="6"/>
      <c r="E202" s="5"/>
      <c r="F202" s="5"/>
      <c r="G202" s="5"/>
    </row>
    <row r="203" spans="1:7" x14ac:dyDescent="0.2">
      <c r="A203" s="9"/>
      <c r="B203" s="5"/>
      <c r="C203" s="5"/>
      <c r="D203" s="6"/>
      <c r="E203" s="5"/>
      <c r="F203" s="5"/>
      <c r="G203" s="5"/>
    </row>
    <row r="204" spans="1:7" x14ac:dyDescent="0.2">
      <c r="A204" s="9"/>
      <c r="B204" s="5"/>
      <c r="C204" s="5"/>
      <c r="D204" s="6"/>
      <c r="E204" s="5"/>
      <c r="F204" s="5"/>
      <c r="G204" s="5"/>
    </row>
    <row r="205" spans="1:7" x14ac:dyDescent="0.2">
      <c r="A205" s="9"/>
      <c r="B205" s="5"/>
      <c r="C205" s="5"/>
      <c r="D205" s="6"/>
      <c r="E205" s="5"/>
      <c r="F205" s="5"/>
      <c r="G205" s="5"/>
    </row>
    <row r="206" spans="1:7" x14ac:dyDescent="0.2">
      <c r="A206" s="9"/>
      <c r="B206" s="5"/>
      <c r="C206" s="5"/>
      <c r="D206" s="6"/>
      <c r="E206" s="5"/>
      <c r="F206" s="5"/>
      <c r="G206" s="5"/>
    </row>
    <row r="207" spans="1:7" x14ac:dyDescent="0.2">
      <c r="A207" s="9"/>
      <c r="B207" s="5"/>
      <c r="C207" s="5"/>
      <c r="D207" s="6"/>
      <c r="E207" s="5"/>
      <c r="F207" s="5"/>
      <c r="G207" s="5"/>
    </row>
    <row r="208" spans="1:7" x14ac:dyDescent="0.2">
      <c r="A208" s="9"/>
      <c r="B208" s="5"/>
      <c r="C208" s="5"/>
      <c r="D208" s="6"/>
      <c r="E208" s="5"/>
      <c r="F208" s="5"/>
      <c r="G208" s="5"/>
    </row>
    <row r="209" spans="1:7" x14ac:dyDescent="0.2">
      <c r="A209" s="9"/>
      <c r="B209" s="5"/>
      <c r="C209" s="5"/>
      <c r="D209" s="6"/>
      <c r="E209" s="5"/>
      <c r="F209" s="5"/>
      <c r="G209" s="5"/>
    </row>
    <row r="210" spans="1:7" x14ac:dyDescent="0.2">
      <c r="A210" s="9"/>
      <c r="B210" s="5"/>
      <c r="C210" s="5"/>
      <c r="D210" s="6"/>
      <c r="E210" s="5"/>
      <c r="F210" s="5"/>
      <c r="G210" s="5"/>
    </row>
    <row r="211" spans="1:7" x14ac:dyDescent="0.2">
      <c r="A211" s="9"/>
      <c r="B211" s="5"/>
      <c r="C211" s="5"/>
      <c r="D211" s="6"/>
      <c r="E211" s="5"/>
      <c r="F211" s="5"/>
      <c r="G211" s="5"/>
    </row>
    <row r="212" spans="1:7" x14ac:dyDescent="0.2">
      <c r="A212" s="9"/>
      <c r="B212" s="5"/>
      <c r="C212" s="5"/>
      <c r="D212" s="6"/>
      <c r="E212" s="5"/>
      <c r="F212" s="5"/>
      <c r="G212" s="5"/>
    </row>
    <row r="213" spans="1:7" x14ac:dyDescent="0.2">
      <c r="A213" s="9"/>
      <c r="B213" s="5"/>
      <c r="C213" s="5"/>
      <c r="D213" s="6"/>
      <c r="E213" s="5"/>
      <c r="F213" s="5"/>
      <c r="G213" s="5"/>
    </row>
    <row r="214" spans="1:7" x14ac:dyDescent="0.2">
      <c r="A214" s="9"/>
      <c r="B214" s="5"/>
      <c r="C214" s="5"/>
      <c r="D214" s="6"/>
      <c r="E214" s="5"/>
      <c r="F214" s="5"/>
      <c r="G214" s="5"/>
    </row>
    <row r="215" spans="1:7" x14ac:dyDescent="0.2">
      <c r="A215" s="9"/>
      <c r="B215" s="5"/>
      <c r="C215" s="5"/>
      <c r="D215" s="6"/>
      <c r="E215" s="5"/>
      <c r="F215" s="5"/>
      <c r="G215" s="5"/>
    </row>
    <row r="216" spans="1:7" x14ac:dyDescent="0.2">
      <c r="A216" s="9"/>
      <c r="B216" s="5"/>
      <c r="C216" s="5"/>
      <c r="D216" s="6"/>
      <c r="E216" s="5"/>
      <c r="F216" s="5"/>
      <c r="G216" s="5"/>
    </row>
    <row r="217" spans="1:7" x14ac:dyDescent="0.2">
      <c r="A217" s="9"/>
      <c r="B217" s="5"/>
      <c r="C217" s="5"/>
      <c r="D217" s="6"/>
      <c r="E217" s="5"/>
      <c r="F217" s="5"/>
      <c r="G217" s="5"/>
    </row>
    <row r="218" spans="1:7" x14ac:dyDescent="0.2">
      <c r="A218" s="9"/>
      <c r="B218" s="5"/>
      <c r="C218" s="5"/>
      <c r="D218" s="6"/>
      <c r="E218" s="5"/>
      <c r="F218" s="5"/>
      <c r="G218" s="5"/>
    </row>
    <row r="219" spans="1:7" x14ac:dyDescent="0.2">
      <c r="A219" s="9"/>
      <c r="B219" s="5"/>
      <c r="C219" s="5"/>
      <c r="D219" s="6"/>
      <c r="E219" s="5"/>
      <c r="F219" s="5"/>
      <c r="G219" s="5"/>
    </row>
    <row r="220" spans="1:7" x14ac:dyDescent="0.2">
      <c r="A220" s="9"/>
      <c r="B220" s="5"/>
      <c r="C220" s="5"/>
      <c r="D220" s="6"/>
      <c r="E220" s="5"/>
      <c r="F220" s="5"/>
      <c r="G220" s="5"/>
    </row>
    <row r="221" spans="1:7" x14ac:dyDescent="0.2">
      <c r="A221" s="9"/>
      <c r="B221" s="5"/>
      <c r="C221" s="5"/>
      <c r="D221" s="6"/>
      <c r="E221" s="5"/>
      <c r="F221" s="5"/>
      <c r="G221" s="5"/>
    </row>
    <row r="222" spans="1:7" x14ac:dyDescent="0.2">
      <c r="A222" s="9"/>
      <c r="B222" s="5"/>
      <c r="C222" s="5"/>
      <c r="D222" s="6"/>
      <c r="E222" s="5"/>
      <c r="F222" s="5"/>
      <c r="G222" s="5"/>
    </row>
    <row r="223" spans="1:7" x14ac:dyDescent="0.2">
      <c r="A223" s="9"/>
      <c r="B223" s="5"/>
      <c r="C223" s="5"/>
      <c r="D223" s="6"/>
      <c r="E223" s="5"/>
      <c r="F223" s="5"/>
      <c r="G223" s="5"/>
    </row>
    <row r="224" spans="1:7" x14ac:dyDescent="0.2">
      <c r="A224" s="9"/>
      <c r="B224" s="5"/>
      <c r="C224" s="5"/>
      <c r="D224" s="6"/>
      <c r="E224" s="5"/>
      <c r="F224" s="5"/>
      <c r="G224" s="5"/>
    </row>
    <row r="225" spans="1:7" x14ac:dyDescent="0.2">
      <c r="A225" s="9"/>
      <c r="B225" s="5"/>
      <c r="C225" s="5"/>
      <c r="D225" s="6"/>
      <c r="E225" s="5"/>
      <c r="F225" s="5"/>
      <c r="G225" s="5"/>
    </row>
    <row r="226" spans="1:7" x14ac:dyDescent="0.2">
      <c r="A226" s="9"/>
      <c r="B226" s="5"/>
      <c r="C226" s="5"/>
      <c r="D226" s="6"/>
      <c r="E226" s="5"/>
      <c r="F226" s="5"/>
      <c r="G226" s="5"/>
    </row>
    <row r="227" spans="1:7" x14ac:dyDescent="0.2">
      <c r="A227" s="9"/>
      <c r="B227" s="5"/>
      <c r="C227" s="5"/>
      <c r="D227" s="6"/>
      <c r="E227" s="5"/>
      <c r="F227" s="5"/>
      <c r="G227" s="5"/>
    </row>
    <row r="228" spans="1:7" x14ac:dyDescent="0.2">
      <c r="A228" s="9"/>
      <c r="B228" s="5"/>
      <c r="C228" s="5"/>
      <c r="D228" s="6"/>
      <c r="E228" s="5"/>
      <c r="F228" s="5"/>
      <c r="G228" s="5"/>
    </row>
    <row r="229" spans="1:7" x14ac:dyDescent="0.2">
      <c r="A229" s="9"/>
      <c r="B229" s="5"/>
      <c r="C229" s="5"/>
      <c r="D229" s="6"/>
      <c r="E229" s="5"/>
      <c r="F229" s="5"/>
      <c r="G229" s="5"/>
    </row>
    <row r="230" spans="1:7" x14ac:dyDescent="0.2">
      <c r="A230" s="9"/>
      <c r="B230" s="5"/>
      <c r="C230" s="5"/>
      <c r="D230" s="6"/>
      <c r="E230" s="5"/>
      <c r="F230" s="5"/>
      <c r="G230" s="5"/>
    </row>
    <row r="231" spans="1:7" x14ac:dyDescent="0.2">
      <c r="A231" s="9"/>
      <c r="B231" s="5"/>
      <c r="C231" s="5"/>
      <c r="D231" s="6"/>
      <c r="E231" s="5"/>
      <c r="F231" s="5"/>
      <c r="G231" s="5"/>
    </row>
    <row r="232" spans="1:7" x14ac:dyDescent="0.2">
      <c r="A232" s="9"/>
      <c r="B232" s="5"/>
      <c r="C232" s="5"/>
      <c r="D232" s="6"/>
      <c r="E232" s="5"/>
      <c r="F232" s="5"/>
      <c r="G232" s="5"/>
    </row>
    <row r="233" spans="1:7" x14ac:dyDescent="0.2">
      <c r="A233" s="9"/>
      <c r="B233" s="5"/>
      <c r="C233" s="5"/>
      <c r="D233" s="6"/>
      <c r="E233" s="5"/>
      <c r="F233" s="5"/>
      <c r="G233" s="5"/>
    </row>
    <row r="234" spans="1:7" x14ac:dyDescent="0.2">
      <c r="A234" s="9"/>
      <c r="B234" s="5"/>
      <c r="C234" s="5"/>
      <c r="D234" s="6"/>
      <c r="E234" s="5"/>
      <c r="F234" s="5"/>
      <c r="G234" s="5"/>
    </row>
    <row r="235" spans="1:7" x14ac:dyDescent="0.2">
      <c r="A235" s="9"/>
      <c r="B235" s="5"/>
      <c r="C235" s="5"/>
      <c r="D235" s="6"/>
      <c r="E235" s="5"/>
      <c r="F235" s="5"/>
      <c r="G235" s="5"/>
    </row>
    <row r="236" spans="1:7" x14ac:dyDescent="0.2">
      <c r="A236" s="9"/>
      <c r="B236" s="5"/>
      <c r="C236" s="5"/>
      <c r="D236" s="6"/>
      <c r="E236" s="5"/>
      <c r="F236" s="5"/>
      <c r="G236" s="5"/>
    </row>
    <row r="237" spans="1:7" x14ac:dyDescent="0.2">
      <c r="A237" s="9"/>
      <c r="B237" s="5"/>
      <c r="C237" s="5"/>
      <c r="D237" s="6"/>
      <c r="E237" s="5"/>
      <c r="F237" s="5"/>
      <c r="G237" s="5"/>
    </row>
    <row r="238" spans="1:7" x14ac:dyDescent="0.2">
      <c r="A238" s="9"/>
      <c r="B238" s="5"/>
      <c r="C238" s="5"/>
      <c r="D238" s="6"/>
      <c r="E238" s="5"/>
      <c r="F238" s="5"/>
      <c r="G238" s="5"/>
    </row>
    <row r="239" spans="1:7" x14ac:dyDescent="0.2">
      <c r="A239" s="9"/>
      <c r="B239" s="5"/>
      <c r="C239" s="5"/>
      <c r="D239" s="6"/>
      <c r="E239" s="5"/>
      <c r="F239" s="5"/>
      <c r="G239" s="5"/>
    </row>
    <row r="240" spans="1:7" x14ac:dyDescent="0.2">
      <c r="A240" s="9"/>
      <c r="B240" s="5"/>
      <c r="C240" s="5"/>
      <c r="D240" s="6"/>
      <c r="E240" s="5"/>
      <c r="F240" s="5"/>
      <c r="G240" s="5"/>
    </row>
    <row r="241" spans="1:7" x14ac:dyDescent="0.2">
      <c r="A241" s="9"/>
      <c r="B241" s="5"/>
      <c r="C241" s="5"/>
      <c r="D241" s="6"/>
      <c r="E241" s="5"/>
      <c r="F241" s="5"/>
      <c r="G241" s="5"/>
    </row>
    <row r="242" spans="1:7" x14ac:dyDescent="0.2">
      <c r="A242" s="9"/>
      <c r="B242" s="5"/>
      <c r="C242" s="5"/>
      <c r="D242" s="6"/>
      <c r="E242" s="5"/>
      <c r="F242" s="5"/>
      <c r="G242" s="5"/>
    </row>
    <row r="243" spans="1:7" x14ac:dyDescent="0.2">
      <c r="A243" s="9"/>
      <c r="B243" s="5"/>
      <c r="C243" s="5"/>
      <c r="D243" s="6"/>
      <c r="E243" s="5"/>
      <c r="F243" s="5"/>
      <c r="G243" s="5"/>
    </row>
    <row r="244" spans="1:7" x14ac:dyDescent="0.2">
      <c r="A244" s="9"/>
      <c r="B244" s="5"/>
      <c r="C244" s="5"/>
      <c r="D244" s="6"/>
      <c r="E244" s="5"/>
      <c r="F244" s="5"/>
      <c r="G244" s="5"/>
    </row>
    <row r="245" spans="1:7" x14ac:dyDescent="0.2">
      <c r="A245" s="9"/>
      <c r="B245" s="5"/>
      <c r="C245" s="5"/>
      <c r="D245" s="6"/>
      <c r="E245" s="5"/>
      <c r="F245" s="5"/>
      <c r="G245" s="5"/>
    </row>
    <row r="246" spans="1:7" x14ac:dyDescent="0.2">
      <c r="A246" s="9"/>
      <c r="B246" s="5"/>
      <c r="C246" s="5"/>
      <c r="D246" s="6"/>
      <c r="E246" s="5"/>
      <c r="F246" s="5"/>
      <c r="G246" s="5"/>
    </row>
    <row r="247" spans="1:7" x14ac:dyDescent="0.2">
      <c r="A247" s="9"/>
      <c r="B247" s="5"/>
      <c r="C247" s="5"/>
      <c r="D247" s="6"/>
      <c r="E247" s="5"/>
      <c r="F247" s="5"/>
      <c r="G247" s="5"/>
    </row>
    <row r="248" spans="1:7" x14ac:dyDescent="0.2">
      <c r="A248" s="9"/>
      <c r="B248" s="5"/>
      <c r="C248" s="5"/>
      <c r="D248" s="6"/>
      <c r="E248" s="5"/>
      <c r="F248" s="5"/>
      <c r="G248" s="5"/>
    </row>
    <row r="249" spans="1:7" x14ac:dyDescent="0.2">
      <c r="A249" s="9"/>
      <c r="B249" s="5"/>
      <c r="C249" s="5"/>
      <c r="D249" s="6"/>
      <c r="E249" s="5"/>
      <c r="F249" s="5"/>
      <c r="G249" s="5"/>
    </row>
    <row r="250" spans="1:7" x14ac:dyDescent="0.2">
      <c r="A250" s="9"/>
      <c r="B250" s="5"/>
      <c r="C250" s="5"/>
      <c r="D250" s="6"/>
      <c r="E250" s="5"/>
      <c r="F250" s="5"/>
      <c r="G250" s="5"/>
    </row>
    <row r="251" spans="1:7" x14ac:dyDescent="0.2">
      <c r="A251" s="9"/>
      <c r="B251" s="5"/>
      <c r="C251" s="5"/>
      <c r="D251" s="6"/>
      <c r="E251" s="5"/>
      <c r="F251" s="5"/>
      <c r="G251" s="5"/>
    </row>
    <row r="252" spans="1:7" x14ac:dyDescent="0.2">
      <c r="A252" s="9"/>
      <c r="B252" s="5"/>
      <c r="C252" s="5"/>
      <c r="D252" s="6"/>
      <c r="E252" s="5"/>
      <c r="F252" s="5"/>
      <c r="G252" s="5"/>
    </row>
    <row r="253" spans="1:7" x14ac:dyDescent="0.2">
      <c r="A253" s="9"/>
      <c r="B253" s="5"/>
      <c r="C253" s="5"/>
      <c r="D253" s="6"/>
      <c r="E253" s="5"/>
      <c r="F253" s="5"/>
      <c r="G253" s="5"/>
    </row>
    <row r="254" spans="1:7" x14ac:dyDescent="0.2">
      <c r="A254" s="9"/>
      <c r="B254" s="5"/>
      <c r="C254" s="5"/>
      <c r="D254" s="6"/>
      <c r="E254" s="5"/>
      <c r="F254" s="5"/>
      <c r="G254" s="5"/>
    </row>
    <row r="255" spans="1:7" x14ac:dyDescent="0.2">
      <c r="A255" s="9"/>
      <c r="B255" s="5"/>
      <c r="C255" s="5"/>
      <c r="D255" s="6"/>
      <c r="E255" s="5"/>
      <c r="F255" s="5"/>
      <c r="G255" s="5"/>
    </row>
    <row r="256" spans="1:7" x14ac:dyDescent="0.2">
      <c r="A256" s="9"/>
      <c r="B256" s="5"/>
      <c r="C256" s="5"/>
      <c r="D256" s="6"/>
      <c r="E256" s="5"/>
      <c r="F256" s="5"/>
      <c r="G256" s="5"/>
    </row>
    <row r="257" spans="1:7" x14ac:dyDescent="0.2">
      <c r="A257" s="9"/>
      <c r="B257" s="5"/>
      <c r="C257" s="5"/>
      <c r="D257" s="6"/>
      <c r="E257" s="5"/>
      <c r="F257" s="5"/>
      <c r="G257" s="5"/>
    </row>
    <row r="258" spans="1:7" x14ac:dyDescent="0.2">
      <c r="A258" s="9"/>
      <c r="B258" s="5"/>
      <c r="C258" s="5"/>
      <c r="D258" s="6"/>
      <c r="E258" s="5"/>
      <c r="F258" s="5"/>
      <c r="G258" s="5"/>
    </row>
    <row r="259" spans="1:7" x14ac:dyDescent="0.2">
      <c r="A259" s="9"/>
      <c r="B259" s="5"/>
      <c r="C259" s="5"/>
      <c r="D259" s="6"/>
      <c r="E259" s="5"/>
      <c r="F259" s="5"/>
      <c r="G259" s="5"/>
    </row>
    <row r="260" spans="1:7" x14ac:dyDescent="0.2">
      <c r="A260" s="9"/>
      <c r="B260" s="5"/>
      <c r="C260" s="5"/>
      <c r="D260" s="6"/>
      <c r="E260" s="5"/>
      <c r="F260" s="5"/>
      <c r="G260" s="5"/>
    </row>
    <row r="261" spans="1:7" x14ac:dyDescent="0.2">
      <c r="A261" s="9"/>
      <c r="B261" s="5"/>
      <c r="C261" s="5"/>
      <c r="D261" s="6"/>
      <c r="E261" s="5"/>
      <c r="F261" s="5"/>
      <c r="G261" s="5"/>
    </row>
    <row r="262" spans="1:7" x14ac:dyDescent="0.2">
      <c r="A262" s="9"/>
      <c r="B262" s="5"/>
      <c r="C262" s="5"/>
      <c r="D262" s="6"/>
      <c r="E262" s="5"/>
      <c r="F262" s="5"/>
      <c r="G262" s="5"/>
    </row>
    <row r="263" spans="1:7" x14ac:dyDescent="0.2">
      <c r="A263" s="9"/>
      <c r="B263" s="5"/>
      <c r="C263" s="5"/>
      <c r="D263" s="6"/>
      <c r="E263" s="5"/>
      <c r="F263" s="5"/>
      <c r="G263" s="5"/>
    </row>
    <row r="264" spans="1:7" x14ac:dyDescent="0.2">
      <c r="A264" s="9"/>
      <c r="B264" s="5"/>
      <c r="C264" s="5"/>
      <c r="D264" s="6"/>
      <c r="E264" s="5"/>
      <c r="F264" s="5"/>
      <c r="G264" s="5"/>
    </row>
    <row r="265" spans="1:7" x14ac:dyDescent="0.2">
      <c r="A265" s="9"/>
      <c r="B265" s="5"/>
      <c r="C265" s="5"/>
      <c r="D265" s="6"/>
      <c r="E265" s="5"/>
      <c r="F265" s="5"/>
      <c r="G265" s="5"/>
    </row>
    <row r="266" spans="1:7" x14ac:dyDescent="0.2">
      <c r="A266" s="9"/>
      <c r="B266" s="5"/>
      <c r="C266" s="5"/>
      <c r="D266" s="6"/>
      <c r="E266" s="5"/>
      <c r="F266" s="5"/>
      <c r="G266" s="5"/>
    </row>
    <row r="267" spans="1:7" x14ac:dyDescent="0.2">
      <c r="A267" s="9"/>
      <c r="B267" s="5"/>
      <c r="C267" s="5"/>
      <c r="D267" s="6"/>
      <c r="E267" s="5"/>
      <c r="F267" s="5"/>
      <c r="G267" s="5"/>
    </row>
    <row r="268" spans="1:7" x14ac:dyDescent="0.2">
      <c r="A268" s="9"/>
      <c r="B268" s="5"/>
      <c r="C268" s="5"/>
      <c r="D268" s="6"/>
      <c r="E268" s="5"/>
      <c r="F268" s="5"/>
      <c r="G268" s="5"/>
    </row>
    <row r="269" spans="1:7" x14ac:dyDescent="0.2">
      <c r="A269" s="9"/>
      <c r="B269" s="5"/>
      <c r="C269" s="5"/>
      <c r="D269" s="6"/>
      <c r="E269" s="5"/>
      <c r="F269" s="5"/>
      <c r="G269" s="5"/>
    </row>
    <row r="270" spans="1:7" x14ac:dyDescent="0.2">
      <c r="A270" s="9"/>
      <c r="B270" s="5"/>
      <c r="C270" s="5"/>
      <c r="D270" s="6"/>
      <c r="E270" s="5"/>
      <c r="F270" s="5"/>
      <c r="G270" s="5"/>
    </row>
    <row r="271" spans="1:7" x14ac:dyDescent="0.2">
      <c r="A271" s="9"/>
      <c r="B271" s="5"/>
      <c r="C271" s="5"/>
      <c r="D271" s="6"/>
      <c r="E271" s="5"/>
      <c r="F271" s="5"/>
      <c r="G271" s="5"/>
    </row>
    <row r="272" spans="1:7" x14ac:dyDescent="0.2">
      <c r="A272" s="9"/>
      <c r="B272" s="5"/>
      <c r="C272" s="5"/>
      <c r="D272" s="6"/>
      <c r="E272" s="5"/>
      <c r="F272" s="5"/>
      <c r="G272" s="5"/>
    </row>
    <row r="273" spans="1:7" x14ac:dyDescent="0.2">
      <c r="A273" s="9"/>
      <c r="B273" s="5"/>
      <c r="C273" s="5"/>
      <c r="D273" s="6"/>
      <c r="E273" s="5"/>
      <c r="F273" s="5"/>
      <c r="G273" s="5"/>
    </row>
    <row r="274" spans="1:7" x14ac:dyDescent="0.2">
      <c r="A274" s="9"/>
      <c r="B274" s="5"/>
      <c r="C274" s="5"/>
      <c r="D274" s="6"/>
      <c r="E274" s="5"/>
      <c r="F274" s="5"/>
      <c r="G274" s="5"/>
    </row>
    <row r="275" spans="1:7" x14ac:dyDescent="0.2">
      <c r="A275" s="9"/>
      <c r="B275" s="5"/>
      <c r="C275" s="5"/>
      <c r="D275" s="6"/>
      <c r="E275" s="5"/>
      <c r="F275" s="5"/>
      <c r="G275" s="5"/>
    </row>
    <row r="276" spans="1:7" x14ac:dyDescent="0.2">
      <c r="A276" s="9"/>
      <c r="B276" s="5"/>
      <c r="C276" s="5"/>
      <c r="D276" s="6"/>
      <c r="E276" s="5"/>
      <c r="F276" s="5"/>
      <c r="G276" s="5"/>
    </row>
    <row r="277" spans="1:7" x14ac:dyDescent="0.2">
      <c r="A277" s="9"/>
      <c r="B277" s="5"/>
      <c r="C277" s="5"/>
      <c r="D277" s="6"/>
      <c r="E277" s="5"/>
      <c r="F277" s="5"/>
      <c r="G277" s="5"/>
    </row>
    <row r="278" spans="1:7" x14ac:dyDescent="0.2">
      <c r="A278" s="9"/>
      <c r="B278" s="5"/>
      <c r="C278" s="5"/>
      <c r="D278" s="6"/>
      <c r="E278" s="5"/>
      <c r="F278" s="5"/>
      <c r="G278" s="5"/>
    </row>
    <row r="279" spans="1:7" x14ac:dyDescent="0.2">
      <c r="A279" s="9"/>
      <c r="B279" s="5"/>
      <c r="C279" s="5"/>
      <c r="D279" s="6"/>
      <c r="E279" s="5"/>
      <c r="F279" s="5"/>
      <c r="G279" s="5"/>
    </row>
    <row r="280" spans="1:7" x14ac:dyDescent="0.2">
      <c r="A280" s="9"/>
      <c r="B280" s="5"/>
      <c r="C280" s="5"/>
      <c r="D280" s="6"/>
      <c r="E280" s="5"/>
      <c r="F280" s="5"/>
      <c r="G280" s="5"/>
    </row>
    <row r="281" spans="1:7" x14ac:dyDescent="0.2">
      <c r="A281" s="9"/>
      <c r="B281" s="5"/>
      <c r="C281" s="5"/>
      <c r="D281" s="6"/>
      <c r="E281" s="5"/>
      <c r="F281" s="5"/>
      <c r="G281" s="5"/>
    </row>
    <row r="282" spans="1:7" x14ac:dyDescent="0.2">
      <c r="A282" s="9"/>
      <c r="B282" s="5"/>
      <c r="C282" s="5"/>
      <c r="D282" s="6"/>
      <c r="E282" s="5"/>
      <c r="F282" s="5"/>
      <c r="G282" s="5"/>
    </row>
    <row r="283" spans="1:7" x14ac:dyDescent="0.2">
      <c r="A283" s="9"/>
      <c r="B283" s="5"/>
      <c r="C283" s="5"/>
      <c r="D283" s="6"/>
      <c r="E283" s="5"/>
      <c r="F283" s="5"/>
      <c r="G283" s="5"/>
    </row>
    <row r="284" spans="1:7" x14ac:dyDescent="0.2">
      <c r="A284" s="9"/>
      <c r="B284" s="5"/>
      <c r="C284" s="5"/>
      <c r="D284" s="6"/>
      <c r="E284" s="5"/>
      <c r="F284" s="5"/>
      <c r="G284" s="5"/>
    </row>
    <row r="285" spans="1:7" x14ac:dyDescent="0.2">
      <c r="A285" s="9"/>
      <c r="B285" s="5"/>
      <c r="C285" s="5"/>
      <c r="D285" s="6"/>
      <c r="E285" s="5"/>
      <c r="F285" s="5"/>
      <c r="G285" s="5"/>
    </row>
    <row r="286" spans="1:7" x14ac:dyDescent="0.2">
      <c r="A286" s="9"/>
      <c r="B286" s="5"/>
      <c r="C286" s="5"/>
      <c r="D286" s="6"/>
      <c r="E286" s="5"/>
      <c r="F286" s="5"/>
      <c r="G286" s="5"/>
    </row>
    <row r="287" spans="1:7" x14ac:dyDescent="0.2">
      <c r="A287" s="9"/>
      <c r="B287" s="5"/>
      <c r="C287" s="5"/>
      <c r="D287" s="6"/>
      <c r="E287" s="5"/>
      <c r="F287" s="5"/>
      <c r="G287" s="5"/>
    </row>
    <row r="288" spans="1:7" x14ac:dyDescent="0.2">
      <c r="A288" s="9"/>
      <c r="B288" s="5"/>
      <c r="C288" s="5"/>
      <c r="D288" s="6"/>
      <c r="E288" s="5"/>
      <c r="F288" s="5"/>
      <c r="G288" s="5"/>
    </row>
    <row r="289" spans="1:7" x14ac:dyDescent="0.2">
      <c r="A289" s="9"/>
      <c r="B289" s="5"/>
      <c r="C289" s="5"/>
      <c r="D289" s="6"/>
      <c r="E289" s="5"/>
      <c r="F289" s="5"/>
      <c r="G289" s="5"/>
    </row>
    <row r="290" spans="1:7" x14ac:dyDescent="0.2">
      <c r="A290" s="9"/>
      <c r="B290" s="5"/>
      <c r="C290" s="5"/>
      <c r="D290" s="6"/>
      <c r="E290" s="5"/>
      <c r="F290" s="5"/>
      <c r="G290" s="5"/>
    </row>
    <row r="291" spans="1:7" x14ac:dyDescent="0.2">
      <c r="A291" s="9"/>
      <c r="B291" s="5"/>
      <c r="C291" s="5"/>
      <c r="D291" s="6"/>
      <c r="E291" s="5"/>
      <c r="F291" s="5"/>
      <c r="G291" s="5"/>
    </row>
    <row r="292" spans="1:7" x14ac:dyDescent="0.2">
      <c r="A292" s="9"/>
      <c r="B292" s="5"/>
      <c r="C292" s="5"/>
      <c r="D292" s="6"/>
      <c r="E292" s="5"/>
      <c r="F292" s="5"/>
      <c r="G292" s="5"/>
    </row>
    <row r="293" spans="1:7" x14ac:dyDescent="0.2">
      <c r="A293" s="9"/>
      <c r="B293" s="5"/>
      <c r="C293" s="5"/>
      <c r="D293" s="6"/>
      <c r="E293" s="5"/>
      <c r="F293" s="5"/>
      <c r="G293" s="5"/>
    </row>
    <row r="294" spans="1:7" x14ac:dyDescent="0.2">
      <c r="A294" s="9"/>
      <c r="B294" s="5"/>
      <c r="C294" s="5"/>
      <c r="D294" s="6"/>
      <c r="E294" s="5"/>
      <c r="F294" s="5"/>
      <c r="G294" s="5"/>
    </row>
    <row r="295" spans="1:7" x14ac:dyDescent="0.2">
      <c r="A295" s="9"/>
      <c r="B295" s="5"/>
      <c r="C295" s="5"/>
      <c r="D295" s="6"/>
      <c r="E295" s="5"/>
      <c r="F295" s="5"/>
      <c r="G295" s="5"/>
    </row>
    <row r="296" spans="1:7" x14ac:dyDescent="0.2">
      <c r="A296" s="9"/>
      <c r="B296" s="5"/>
      <c r="C296" s="5"/>
      <c r="D296" s="6"/>
      <c r="E296" s="5"/>
      <c r="F296" s="5"/>
      <c r="G296" s="5"/>
    </row>
    <row r="297" spans="1:7" x14ac:dyDescent="0.2">
      <c r="A297" s="9"/>
      <c r="B297" s="5"/>
      <c r="C297" s="5"/>
      <c r="D297" s="6"/>
      <c r="E297" s="5"/>
      <c r="F297" s="5"/>
      <c r="G297" s="5"/>
    </row>
    <row r="298" spans="1:7" x14ac:dyDescent="0.2">
      <c r="A298" s="9"/>
      <c r="B298" s="5"/>
      <c r="C298" s="5"/>
      <c r="D298" s="6"/>
      <c r="E298" s="5"/>
      <c r="F298" s="5"/>
      <c r="G298" s="5"/>
    </row>
    <row r="299" spans="1:7" x14ac:dyDescent="0.2">
      <c r="A299" s="9"/>
      <c r="B299" s="5"/>
      <c r="C299" s="5"/>
      <c r="D299" s="6"/>
      <c r="E299" s="5"/>
      <c r="F299" s="5"/>
      <c r="G299" s="5"/>
    </row>
    <row r="300" spans="1:7" x14ac:dyDescent="0.2">
      <c r="A300" s="9"/>
      <c r="B300" s="5"/>
      <c r="C300" s="5"/>
      <c r="D300" s="6"/>
      <c r="E300" s="5"/>
      <c r="F300" s="5"/>
      <c r="G300" s="5"/>
    </row>
    <row r="301" spans="1:7" x14ac:dyDescent="0.2">
      <c r="A301" s="9"/>
      <c r="B301" s="5"/>
      <c r="C301" s="5"/>
      <c r="D301" s="6"/>
      <c r="E301" s="5"/>
      <c r="F301" s="5"/>
      <c r="G301" s="5"/>
    </row>
    <row r="302" spans="1:7" x14ac:dyDescent="0.2">
      <c r="A302" s="9"/>
      <c r="B302" s="5"/>
      <c r="C302" s="5"/>
      <c r="D302" s="6"/>
      <c r="E302" s="5"/>
      <c r="F302" s="5"/>
      <c r="G302" s="5"/>
    </row>
    <row r="303" spans="1:7" x14ac:dyDescent="0.2">
      <c r="A303" s="9"/>
      <c r="B303" s="5"/>
      <c r="C303" s="5"/>
      <c r="D303" s="6"/>
      <c r="E303" s="5"/>
      <c r="F303" s="5"/>
      <c r="G303" s="5"/>
    </row>
    <row r="304" spans="1:7" x14ac:dyDescent="0.2">
      <c r="A304" s="9"/>
      <c r="B304" s="5"/>
      <c r="C304" s="5"/>
      <c r="D304" s="6"/>
      <c r="E304" s="5"/>
      <c r="F304" s="5"/>
      <c r="G304" s="5"/>
    </row>
    <row r="305" spans="1:7" x14ac:dyDescent="0.2">
      <c r="A305" s="9"/>
      <c r="B305" s="5"/>
      <c r="C305" s="5"/>
      <c r="D305" s="6"/>
      <c r="E305" s="5"/>
      <c r="F305" s="5"/>
      <c r="G305" s="5"/>
    </row>
    <row r="306" spans="1:7" x14ac:dyDescent="0.2">
      <c r="A306" s="9"/>
      <c r="B306" s="5"/>
      <c r="C306" s="5"/>
      <c r="D306" s="6"/>
      <c r="E306" s="5"/>
      <c r="F306" s="5"/>
      <c r="G306" s="5"/>
    </row>
    <row r="307" spans="1:7" x14ac:dyDescent="0.2">
      <c r="A307" s="9"/>
      <c r="B307" s="5"/>
      <c r="C307" s="5"/>
      <c r="D307" s="6"/>
      <c r="E307" s="5"/>
      <c r="F307" s="5"/>
      <c r="G307" s="5"/>
    </row>
    <row r="308" spans="1:7" x14ac:dyDescent="0.2">
      <c r="A308" s="9"/>
      <c r="B308" s="5"/>
      <c r="C308" s="5"/>
      <c r="D308" s="6"/>
      <c r="E308" s="5"/>
      <c r="F308" s="5"/>
      <c r="G308" s="5"/>
    </row>
    <row r="309" spans="1:7" x14ac:dyDescent="0.2">
      <c r="A309" s="9"/>
      <c r="B309" s="5"/>
      <c r="C309" s="5"/>
      <c r="D309" s="6"/>
      <c r="E309" s="5"/>
      <c r="F309" s="5"/>
      <c r="G309" s="5"/>
    </row>
    <row r="310" spans="1:7" x14ac:dyDescent="0.2">
      <c r="A310" s="9"/>
      <c r="B310" s="5"/>
      <c r="C310" s="5"/>
      <c r="D310" s="6"/>
      <c r="E310" s="5"/>
      <c r="F310" s="5"/>
      <c r="G310" s="5"/>
    </row>
    <row r="311" spans="1:7" x14ac:dyDescent="0.2">
      <c r="A311" s="9"/>
      <c r="B311" s="5"/>
      <c r="C311" s="5"/>
      <c r="D311" s="6"/>
      <c r="E311" s="5"/>
      <c r="F311" s="5"/>
      <c r="G311" s="5"/>
    </row>
    <row r="312" spans="1:7" x14ac:dyDescent="0.2">
      <c r="A312" s="9"/>
      <c r="B312" s="5"/>
      <c r="C312" s="5"/>
      <c r="D312" s="6"/>
      <c r="E312" s="5"/>
      <c r="F312" s="5"/>
      <c r="G312" s="5"/>
    </row>
    <row r="313" spans="1:7" x14ac:dyDescent="0.2">
      <c r="A313" s="9"/>
      <c r="B313" s="5"/>
      <c r="C313" s="5"/>
      <c r="D313" s="6"/>
      <c r="E313" s="5"/>
      <c r="F313" s="5"/>
      <c r="G313" s="5"/>
    </row>
    <row r="314" spans="1:7" x14ac:dyDescent="0.2">
      <c r="A314" s="9"/>
      <c r="B314" s="5"/>
      <c r="C314" s="5"/>
      <c r="D314" s="6"/>
      <c r="E314" s="5"/>
      <c r="F314" s="5"/>
      <c r="G314" s="5"/>
    </row>
    <row r="315" spans="1:7" x14ac:dyDescent="0.2">
      <c r="A315" s="9"/>
      <c r="B315" s="5"/>
      <c r="C315" s="5"/>
      <c r="D315" s="6"/>
      <c r="E315" s="5"/>
      <c r="F315" s="5"/>
      <c r="G315" s="5"/>
    </row>
    <row r="316" spans="1:7" x14ac:dyDescent="0.2">
      <c r="A316" s="9"/>
      <c r="B316" s="5"/>
      <c r="C316" s="5"/>
      <c r="D316" s="6"/>
      <c r="E316" s="5"/>
      <c r="F316" s="5"/>
      <c r="G316" s="5"/>
    </row>
    <row r="317" spans="1:7" x14ac:dyDescent="0.2">
      <c r="A317" s="9"/>
      <c r="B317" s="5"/>
      <c r="C317" s="5"/>
      <c r="D317" s="6"/>
      <c r="E317" s="5"/>
      <c r="F317" s="5"/>
      <c r="G317" s="5"/>
    </row>
    <row r="318" spans="1:7" x14ac:dyDescent="0.2">
      <c r="A318" s="9"/>
      <c r="B318" s="5"/>
      <c r="C318" s="5"/>
      <c r="D318" s="6"/>
      <c r="E318" s="5"/>
      <c r="F318" s="5"/>
      <c r="G318" s="5"/>
    </row>
    <row r="319" spans="1:7" x14ac:dyDescent="0.2">
      <c r="A319" s="9"/>
      <c r="B319" s="5"/>
      <c r="C319" s="5"/>
      <c r="D319" s="6"/>
      <c r="E319" s="5"/>
      <c r="F319" s="5"/>
      <c r="G319" s="5"/>
    </row>
    <row r="320" spans="1:7" x14ac:dyDescent="0.2">
      <c r="A320" s="9"/>
      <c r="B320" s="5"/>
      <c r="C320" s="5"/>
      <c r="D320" s="6"/>
      <c r="E320" s="5"/>
      <c r="F320" s="5"/>
      <c r="G320" s="5"/>
    </row>
    <row r="321" spans="1:7" x14ac:dyDescent="0.2">
      <c r="A321" s="9"/>
      <c r="B321" s="5"/>
      <c r="C321" s="5"/>
      <c r="D321" s="6"/>
      <c r="E321" s="5"/>
      <c r="F321" s="5"/>
      <c r="G321" s="5"/>
    </row>
    <row r="322" spans="1:7" x14ac:dyDescent="0.2">
      <c r="A322" s="9"/>
      <c r="B322" s="5"/>
      <c r="C322" s="5"/>
      <c r="D322" s="6"/>
      <c r="E322" s="5"/>
      <c r="F322" s="5"/>
      <c r="G322" s="5"/>
    </row>
    <row r="323" spans="1:7" x14ac:dyDescent="0.2">
      <c r="A323" s="9"/>
      <c r="B323" s="5"/>
      <c r="C323" s="5"/>
      <c r="D323" s="6"/>
      <c r="E323" s="5"/>
      <c r="F323" s="5"/>
      <c r="G323" s="5"/>
    </row>
    <row r="324" spans="1:7" x14ac:dyDescent="0.2">
      <c r="A324" s="9"/>
      <c r="B324" s="5"/>
      <c r="C324" s="5"/>
      <c r="D324" s="6"/>
      <c r="E324" s="5"/>
      <c r="F324" s="5"/>
      <c r="G324" s="5"/>
    </row>
    <row r="325" spans="1:7" x14ac:dyDescent="0.2">
      <c r="A325" s="9"/>
      <c r="B325" s="5"/>
      <c r="C325" s="5"/>
      <c r="D325" s="6"/>
      <c r="E325" s="5"/>
      <c r="F325" s="5"/>
      <c r="G325" s="5"/>
    </row>
    <row r="326" spans="1:7" x14ac:dyDescent="0.2">
      <c r="A326" s="9"/>
      <c r="B326" s="5"/>
      <c r="C326" s="5"/>
      <c r="D326" s="6"/>
      <c r="E326" s="5"/>
      <c r="F326" s="5"/>
      <c r="G326" s="5"/>
    </row>
    <row r="327" spans="1:7" x14ac:dyDescent="0.2">
      <c r="A327" s="9"/>
      <c r="B327" s="5"/>
      <c r="C327" s="5"/>
      <c r="D327" s="6"/>
      <c r="E327" s="5"/>
      <c r="F327" s="5"/>
      <c r="G327" s="5"/>
    </row>
    <row r="328" spans="1:7" x14ac:dyDescent="0.2">
      <c r="A328" s="9"/>
      <c r="B328" s="5"/>
      <c r="C328" s="5"/>
      <c r="D328" s="6"/>
      <c r="E328" s="5"/>
      <c r="F328" s="5"/>
      <c r="G328" s="5"/>
    </row>
    <row r="329" spans="1:7" x14ac:dyDescent="0.2">
      <c r="A329" s="9"/>
      <c r="B329" s="5"/>
      <c r="C329" s="5"/>
      <c r="D329" s="6"/>
      <c r="E329" s="5"/>
      <c r="F329" s="5"/>
      <c r="G329" s="5"/>
    </row>
    <row r="330" spans="1:7" x14ac:dyDescent="0.2">
      <c r="A330" s="9"/>
      <c r="B330" s="5"/>
      <c r="C330" s="5"/>
      <c r="D330" s="6"/>
      <c r="E330" s="5"/>
      <c r="F330" s="5"/>
      <c r="G330" s="5"/>
    </row>
    <row r="331" spans="1:7" x14ac:dyDescent="0.2">
      <c r="A331" s="9"/>
      <c r="B331" s="5"/>
      <c r="C331" s="5"/>
      <c r="D331" s="6"/>
      <c r="E331" s="5"/>
      <c r="F331" s="5"/>
      <c r="G331" s="5"/>
    </row>
    <row r="332" spans="1:7" x14ac:dyDescent="0.2">
      <c r="A332" s="9"/>
      <c r="B332" s="5"/>
      <c r="C332" s="5"/>
      <c r="D332" s="6"/>
      <c r="E332" s="5"/>
      <c r="F332" s="5"/>
      <c r="G332" s="5"/>
    </row>
    <row r="333" spans="1:7" x14ac:dyDescent="0.2">
      <c r="A333" s="9"/>
      <c r="B333" s="5"/>
      <c r="C333" s="5"/>
      <c r="D333" s="6"/>
      <c r="E333" s="5"/>
      <c r="F333" s="5"/>
      <c r="G333" s="5"/>
    </row>
    <row r="334" spans="1:7" x14ac:dyDescent="0.2">
      <c r="A334" s="9"/>
      <c r="B334" s="5"/>
      <c r="C334" s="5"/>
      <c r="D334" s="6"/>
      <c r="E334" s="5"/>
      <c r="F334" s="5"/>
      <c r="G334" s="5"/>
    </row>
    <row r="335" spans="1:7" x14ac:dyDescent="0.2">
      <c r="A335" s="9"/>
      <c r="B335" s="5"/>
      <c r="C335" s="5"/>
      <c r="D335" s="6"/>
      <c r="E335" s="5"/>
      <c r="F335" s="5"/>
      <c r="G335" s="5"/>
    </row>
    <row r="336" spans="1:7" x14ac:dyDescent="0.2">
      <c r="A336" s="9"/>
      <c r="B336" s="5"/>
      <c r="C336" s="5"/>
      <c r="D336" s="6"/>
      <c r="E336" s="5"/>
      <c r="F336" s="5"/>
      <c r="G336" s="5"/>
    </row>
    <row r="337" spans="1:7" x14ac:dyDescent="0.2">
      <c r="A337" s="9"/>
      <c r="B337" s="5"/>
      <c r="C337" s="5"/>
      <c r="D337" s="6"/>
      <c r="E337" s="5"/>
      <c r="F337" s="5"/>
      <c r="G337" s="5"/>
    </row>
    <row r="338" spans="1:7" x14ac:dyDescent="0.2">
      <c r="A338" s="9"/>
      <c r="B338" s="5"/>
      <c r="C338" s="5"/>
      <c r="D338" s="6"/>
      <c r="E338" s="5"/>
      <c r="F338" s="5"/>
      <c r="G338" s="5"/>
    </row>
    <row r="339" spans="1:7" x14ac:dyDescent="0.2">
      <c r="A339" s="9"/>
      <c r="B339" s="5"/>
      <c r="C339" s="5"/>
      <c r="D339" s="6"/>
      <c r="E339" s="5"/>
      <c r="F339" s="5"/>
      <c r="G339" s="5"/>
    </row>
    <row r="340" spans="1:7" x14ac:dyDescent="0.2">
      <c r="A340" s="9"/>
      <c r="B340" s="5"/>
      <c r="C340" s="5"/>
      <c r="D340" s="6"/>
      <c r="E340" s="5"/>
      <c r="F340" s="5"/>
      <c r="G340" s="5"/>
    </row>
    <row r="341" spans="1:7" x14ac:dyDescent="0.2">
      <c r="A341" s="9"/>
      <c r="B341" s="5"/>
      <c r="C341" s="5"/>
      <c r="D341" s="6"/>
      <c r="E341" s="5"/>
      <c r="F341" s="5"/>
      <c r="G341" s="5"/>
    </row>
    <row r="342" spans="1:7" x14ac:dyDescent="0.2">
      <c r="A342" s="9"/>
      <c r="B342" s="5"/>
      <c r="C342" s="5"/>
      <c r="D342" s="6"/>
      <c r="E342" s="5"/>
      <c r="F342" s="5"/>
      <c r="G342" s="5"/>
    </row>
    <row r="343" spans="1:7" x14ac:dyDescent="0.2">
      <c r="A343" s="9"/>
      <c r="B343" s="5"/>
      <c r="C343" s="5"/>
      <c r="D343" s="6"/>
      <c r="E343" s="5"/>
      <c r="F343" s="5"/>
      <c r="G343" s="5"/>
    </row>
    <row r="344" spans="1:7" x14ac:dyDescent="0.2">
      <c r="A344" s="9"/>
      <c r="B344" s="5"/>
      <c r="C344" s="5"/>
      <c r="D344" s="6"/>
      <c r="E344" s="5"/>
      <c r="F344" s="5"/>
      <c r="G344" s="5"/>
    </row>
    <row r="345" spans="1:7" x14ac:dyDescent="0.2">
      <c r="A345" s="9"/>
      <c r="B345" s="5"/>
      <c r="C345" s="5"/>
      <c r="D345" s="6"/>
      <c r="E345" s="5"/>
      <c r="F345" s="5"/>
      <c r="G345" s="5"/>
    </row>
    <row r="346" spans="1:7" x14ac:dyDescent="0.2">
      <c r="A346" s="9"/>
      <c r="B346" s="5"/>
      <c r="C346" s="5"/>
      <c r="D346" s="6"/>
      <c r="E346" s="5"/>
      <c r="F346" s="5"/>
      <c r="G346" s="5"/>
    </row>
    <row r="347" spans="1:7" x14ac:dyDescent="0.2">
      <c r="A347" s="9"/>
      <c r="B347" s="5"/>
      <c r="C347" s="5"/>
      <c r="D347" s="6"/>
      <c r="E347" s="5"/>
      <c r="F347" s="5"/>
      <c r="G347" s="5"/>
    </row>
    <row r="348" spans="1:7" x14ac:dyDescent="0.2">
      <c r="A348" s="9"/>
      <c r="B348" s="5"/>
      <c r="C348" s="5"/>
      <c r="D348" s="6"/>
      <c r="E348" s="5"/>
      <c r="F348" s="5"/>
      <c r="G348" s="5"/>
    </row>
    <row r="349" spans="1:7" x14ac:dyDescent="0.2">
      <c r="A349" s="9"/>
      <c r="B349" s="5"/>
      <c r="C349" s="5"/>
      <c r="D349" s="6"/>
      <c r="E349" s="5"/>
      <c r="F349" s="5"/>
      <c r="G349" s="5"/>
    </row>
    <row r="350" spans="1:7" x14ac:dyDescent="0.2">
      <c r="A350" s="9"/>
      <c r="B350" s="5"/>
      <c r="C350" s="5"/>
      <c r="D350" s="6"/>
      <c r="E350" s="5"/>
      <c r="F350" s="5"/>
      <c r="G350" s="5"/>
    </row>
    <row r="351" spans="1:7" x14ac:dyDescent="0.2">
      <c r="A351" s="9"/>
      <c r="B351" s="5"/>
      <c r="C351" s="5"/>
      <c r="D351" s="6"/>
      <c r="E351" s="5"/>
      <c r="F351" s="5"/>
      <c r="G351" s="5"/>
    </row>
    <row r="352" spans="1:7" x14ac:dyDescent="0.2">
      <c r="A352" s="9"/>
      <c r="B352" s="5"/>
      <c r="C352" s="5"/>
      <c r="D352" s="6"/>
      <c r="E352" s="5"/>
      <c r="F352" s="5"/>
      <c r="G352" s="5"/>
    </row>
    <row r="353" spans="1:7" x14ac:dyDescent="0.2">
      <c r="A353" s="9"/>
      <c r="B353" s="5"/>
      <c r="C353" s="5"/>
      <c r="D353" s="6"/>
      <c r="E353" s="5"/>
      <c r="F353" s="5"/>
      <c r="G353" s="5"/>
    </row>
    <row r="354" spans="1:7" x14ac:dyDescent="0.2">
      <c r="A354" s="9"/>
      <c r="B354" s="5"/>
      <c r="C354" s="5"/>
      <c r="D354" s="6"/>
      <c r="E354" s="5"/>
      <c r="F354" s="5"/>
      <c r="G354" s="5"/>
    </row>
    <row r="355" spans="1:7" x14ac:dyDescent="0.2">
      <c r="A355" s="9"/>
      <c r="B355" s="5"/>
      <c r="C355" s="5"/>
      <c r="D355" s="6"/>
      <c r="E355" s="5"/>
      <c r="F355" s="5"/>
      <c r="G355" s="5"/>
    </row>
    <row r="356" spans="1:7" x14ac:dyDescent="0.2">
      <c r="A356" s="9"/>
      <c r="B356" s="5"/>
      <c r="C356" s="5"/>
      <c r="D356" s="6"/>
      <c r="E356" s="5"/>
      <c r="F356" s="5"/>
      <c r="G356" s="5"/>
    </row>
    <row r="357" spans="1:7" x14ac:dyDescent="0.2">
      <c r="A357" s="9"/>
      <c r="B357" s="5"/>
      <c r="C357" s="5"/>
      <c r="D357" s="6"/>
      <c r="E357" s="5"/>
      <c r="F357" s="5"/>
      <c r="G357" s="5"/>
    </row>
    <row r="358" spans="1:7" x14ac:dyDescent="0.2">
      <c r="A358" s="9"/>
      <c r="B358" s="5"/>
      <c r="C358" s="5"/>
      <c r="D358" s="6"/>
      <c r="E358" s="5"/>
      <c r="F358" s="5"/>
      <c r="G358" s="5"/>
    </row>
    <row r="359" spans="1:7" x14ac:dyDescent="0.2">
      <c r="A359" s="9"/>
      <c r="B359" s="5"/>
      <c r="C359" s="5"/>
      <c r="D359" s="6"/>
      <c r="E359" s="5"/>
      <c r="F359" s="5"/>
      <c r="G359" s="5"/>
    </row>
    <row r="360" spans="1:7" x14ac:dyDescent="0.2">
      <c r="A360" s="9"/>
      <c r="B360" s="5"/>
      <c r="C360" s="5"/>
      <c r="D360" s="6"/>
      <c r="E360" s="5"/>
      <c r="F360" s="5"/>
      <c r="G360" s="5"/>
    </row>
    <row r="361" spans="1:7" x14ac:dyDescent="0.2">
      <c r="A361" s="9"/>
      <c r="B361" s="5"/>
      <c r="C361" s="5"/>
      <c r="D361" s="6"/>
      <c r="E361" s="5"/>
      <c r="F361" s="5"/>
      <c r="G361" s="5"/>
    </row>
    <row r="362" spans="1:7" x14ac:dyDescent="0.2">
      <c r="A362" s="9"/>
      <c r="B362" s="5"/>
      <c r="C362" s="5"/>
      <c r="D362" s="6"/>
      <c r="E362" s="5"/>
      <c r="F362" s="5"/>
      <c r="G362" s="5"/>
    </row>
    <row r="363" spans="1:7" x14ac:dyDescent="0.2">
      <c r="A363" s="9"/>
      <c r="B363" s="5"/>
      <c r="C363" s="5"/>
      <c r="D363" s="6"/>
      <c r="E363" s="5"/>
      <c r="F363" s="5"/>
      <c r="G363" s="5"/>
    </row>
    <row r="364" spans="1:7" x14ac:dyDescent="0.2">
      <c r="A364" s="9"/>
      <c r="B364" s="5"/>
      <c r="C364" s="5"/>
      <c r="D364" s="6"/>
      <c r="E364" s="5"/>
      <c r="F364" s="5"/>
      <c r="G364" s="5"/>
    </row>
    <row r="365" spans="1:7" x14ac:dyDescent="0.2">
      <c r="A365" s="9"/>
      <c r="B365" s="5"/>
      <c r="C365" s="5"/>
      <c r="D365" s="6"/>
      <c r="E365" s="5"/>
      <c r="F365" s="5"/>
      <c r="G365" s="5"/>
    </row>
    <row r="366" spans="1:7" x14ac:dyDescent="0.2">
      <c r="A366" s="9"/>
      <c r="B366" s="5"/>
      <c r="C366" s="5"/>
      <c r="D366" s="6"/>
      <c r="E366" s="5"/>
      <c r="F366" s="5"/>
      <c r="G366" s="5"/>
    </row>
    <row r="367" spans="1:7" x14ac:dyDescent="0.2">
      <c r="A367" s="9"/>
      <c r="B367" s="5"/>
      <c r="C367" s="5"/>
      <c r="D367" s="6"/>
      <c r="E367" s="5"/>
      <c r="F367" s="5"/>
      <c r="G367" s="5"/>
    </row>
    <row r="368" spans="1:7" x14ac:dyDescent="0.2">
      <c r="A368" s="9"/>
      <c r="B368" s="5"/>
      <c r="C368" s="5"/>
      <c r="D368" s="6"/>
      <c r="E368" s="5"/>
      <c r="F368" s="5"/>
      <c r="G368" s="5"/>
    </row>
    <row r="369" spans="1:7" x14ac:dyDescent="0.2">
      <c r="A369" s="9"/>
      <c r="B369" s="5"/>
      <c r="C369" s="5"/>
      <c r="D369" s="6"/>
      <c r="E369" s="5"/>
      <c r="F369" s="5"/>
      <c r="G369" s="5"/>
    </row>
    <row r="370" spans="1:7" x14ac:dyDescent="0.2">
      <c r="A370" s="9"/>
      <c r="B370" s="5"/>
      <c r="C370" s="5"/>
      <c r="D370" s="6"/>
      <c r="E370" s="5"/>
      <c r="F370" s="5"/>
      <c r="G370" s="5"/>
    </row>
    <row r="371" spans="1:7" x14ac:dyDescent="0.2">
      <c r="A371" s="9"/>
      <c r="B371" s="5"/>
      <c r="C371" s="5"/>
      <c r="D371" s="6"/>
      <c r="E371" s="5"/>
      <c r="F371" s="5"/>
      <c r="G371" s="5"/>
    </row>
    <row r="372" spans="1:7" x14ac:dyDescent="0.2">
      <c r="A372" s="9"/>
      <c r="B372" s="5"/>
      <c r="C372" s="5"/>
      <c r="D372" s="6"/>
      <c r="E372" s="5"/>
      <c r="F372" s="5"/>
      <c r="G372" s="5"/>
    </row>
    <row r="373" spans="1:7" x14ac:dyDescent="0.2">
      <c r="A373" s="9"/>
      <c r="B373" s="5"/>
      <c r="C373" s="5"/>
      <c r="D373" s="6"/>
      <c r="E373" s="5"/>
      <c r="F373" s="5"/>
      <c r="G373" s="5"/>
    </row>
    <row r="374" spans="1:7" x14ac:dyDescent="0.2">
      <c r="A374" s="9"/>
      <c r="B374" s="5"/>
      <c r="C374" s="5"/>
      <c r="D374" s="6"/>
      <c r="E374" s="5"/>
      <c r="F374" s="5"/>
      <c r="G374" s="5"/>
    </row>
    <row r="375" spans="1:7" x14ac:dyDescent="0.2">
      <c r="A375" s="9"/>
      <c r="B375" s="5"/>
      <c r="C375" s="5"/>
      <c r="D375" s="6"/>
      <c r="E375" s="5"/>
      <c r="F375" s="5"/>
      <c r="G375" s="5"/>
    </row>
    <row r="376" spans="1:7" x14ac:dyDescent="0.2">
      <c r="A376" s="9"/>
      <c r="B376" s="5"/>
      <c r="C376" s="5"/>
      <c r="D376" s="6"/>
      <c r="E376" s="5"/>
      <c r="F376" s="5"/>
      <c r="G376" s="5"/>
    </row>
    <row r="377" spans="1:7" x14ac:dyDescent="0.2">
      <c r="A377" s="9"/>
      <c r="B377" s="5"/>
      <c r="C377" s="5"/>
      <c r="D377" s="6"/>
      <c r="E377" s="5"/>
      <c r="F377" s="5"/>
      <c r="G377" s="5"/>
    </row>
    <row r="378" spans="1:7" x14ac:dyDescent="0.2">
      <c r="A378" s="9"/>
      <c r="B378" s="5"/>
      <c r="C378" s="5"/>
      <c r="D378" s="6"/>
      <c r="E378" s="5"/>
      <c r="F378" s="5"/>
      <c r="G378" s="5"/>
    </row>
    <row r="379" spans="1:7" x14ac:dyDescent="0.2">
      <c r="A379" s="9"/>
      <c r="B379" s="5"/>
      <c r="C379" s="5"/>
      <c r="D379" s="6"/>
      <c r="E379" s="5"/>
      <c r="F379" s="5"/>
      <c r="G379" s="5"/>
    </row>
    <row r="380" spans="1:7" x14ac:dyDescent="0.2">
      <c r="A380" s="9"/>
      <c r="B380" s="5"/>
      <c r="C380" s="5"/>
      <c r="D380" s="6"/>
      <c r="E380" s="5"/>
      <c r="F380" s="5"/>
      <c r="G380" s="5"/>
    </row>
    <row r="381" spans="1:7" x14ac:dyDescent="0.2">
      <c r="A381" s="9"/>
      <c r="B381" s="5"/>
      <c r="C381" s="5"/>
      <c r="D381" s="6"/>
      <c r="E381" s="5"/>
      <c r="F381" s="5"/>
      <c r="G381" s="5"/>
    </row>
    <row r="382" spans="1:7" x14ac:dyDescent="0.2">
      <c r="A382" s="9"/>
      <c r="B382" s="5"/>
      <c r="C382" s="5"/>
      <c r="D382" s="6"/>
      <c r="E382" s="5"/>
      <c r="F382" s="5"/>
      <c r="G382" s="5"/>
    </row>
    <row r="383" spans="1:7" x14ac:dyDescent="0.2">
      <c r="A383" s="9"/>
      <c r="B383" s="5"/>
      <c r="C383" s="5"/>
      <c r="D383" s="6"/>
      <c r="E383" s="5"/>
      <c r="F383" s="5"/>
      <c r="G383" s="5"/>
    </row>
    <row r="384" spans="1:7" x14ac:dyDescent="0.2">
      <c r="A384" s="9"/>
      <c r="B384" s="5"/>
      <c r="C384" s="5"/>
      <c r="D384" s="6"/>
      <c r="E384" s="5"/>
      <c r="F384" s="5"/>
      <c r="G384" s="5"/>
    </row>
    <row r="385" spans="1:7" x14ac:dyDescent="0.2">
      <c r="A385" s="9"/>
      <c r="B385" s="5"/>
      <c r="C385" s="5"/>
      <c r="D385" s="6"/>
      <c r="E385" s="5"/>
      <c r="F385" s="5"/>
      <c r="G385" s="5"/>
    </row>
    <row r="386" spans="1:7" x14ac:dyDescent="0.2">
      <c r="A386" s="9"/>
      <c r="B386" s="5"/>
      <c r="C386" s="5"/>
      <c r="D386" s="6"/>
      <c r="E386" s="5"/>
      <c r="F386" s="5"/>
      <c r="G386" s="5"/>
    </row>
    <row r="387" spans="1:7" x14ac:dyDescent="0.2">
      <c r="A387" s="9"/>
      <c r="B387" s="5"/>
      <c r="C387" s="5"/>
      <c r="D387" s="6"/>
      <c r="E387" s="5"/>
      <c r="F387" s="5"/>
      <c r="G387" s="5"/>
    </row>
    <row r="388" spans="1:7" x14ac:dyDescent="0.2">
      <c r="A388" s="9"/>
      <c r="B388" s="5"/>
      <c r="C388" s="5"/>
      <c r="D388" s="6"/>
      <c r="E388" s="5"/>
      <c r="F388" s="5"/>
      <c r="G388" s="5"/>
    </row>
    <row r="389" spans="1:7" x14ac:dyDescent="0.2">
      <c r="A389" s="9"/>
      <c r="B389" s="5"/>
      <c r="C389" s="5"/>
      <c r="D389" s="6"/>
      <c r="E389" s="5"/>
      <c r="F389" s="5"/>
      <c r="G389" s="5"/>
    </row>
    <row r="390" spans="1:7" x14ac:dyDescent="0.2">
      <c r="A390" s="9"/>
      <c r="B390" s="5"/>
      <c r="C390" s="5"/>
      <c r="D390" s="6"/>
      <c r="E390" s="5"/>
      <c r="F390" s="5"/>
      <c r="G390" s="5"/>
    </row>
    <row r="391" spans="1:7" x14ac:dyDescent="0.2">
      <c r="A391" s="9"/>
      <c r="B391" s="5"/>
      <c r="C391" s="5"/>
      <c r="D391" s="6"/>
      <c r="E391" s="5"/>
      <c r="F391" s="5"/>
      <c r="G391" s="5"/>
    </row>
    <row r="392" spans="1:7" x14ac:dyDescent="0.2">
      <c r="A392" s="9"/>
      <c r="B392" s="5"/>
      <c r="C392" s="5"/>
      <c r="D392" s="6"/>
      <c r="E392" s="5"/>
      <c r="F392" s="5"/>
      <c r="G392" s="5"/>
    </row>
    <row r="393" spans="1:7" x14ac:dyDescent="0.2">
      <c r="A393" s="9"/>
      <c r="B393" s="5"/>
      <c r="C393" s="5"/>
      <c r="D393" s="6"/>
      <c r="E393" s="5"/>
      <c r="F393" s="5"/>
      <c r="G393" s="5"/>
    </row>
    <row r="394" spans="1:7" x14ac:dyDescent="0.2">
      <c r="A394" s="9"/>
      <c r="B394" s="5"/>
      <c r="C394" s="5"/>
      <c r="D394" s="6"/>
      <c r="E394" s="5"/>
      <c r="F394" s="5"/>
      <c r="G394" s="5"/>
    </row>
    <row r="395" spans="1:7" x14ac:dyDescent="0.2">
      <c r="A395" s="9"/>
      <c r="B395" s="5"/>
      <c r="C395" s="5"/>
      <c r="D395" s="6"/>
      <c r="E395" s="5"/>
      <c r="F395" s="5"/>
      <c r="G395" s="5"/>
    </row>
    <row r="396" spans="1:7" x14ac:dyDescent="0.2">
      <c r="A396" s="9"/>
      <c r="B396" s="5"/>
      <c r="C396" s="5"/>
      <c r="D396" s="6"/>
      <c r="E396" s="5"/>
      <c r="F396" s="5"/>
      <c r="G396" s="5"/>
    </row>
    <row r="397" spans="1:7" x14ac:dyDescent="0.2">
      <c r="A397" s="9"/>
      <c r="B397" s="5"/>
      <c r="C397" s="5"/>
      <c r="D397" s="6"/>
      <c r="E397" s="5"/>
      <c r="F397" s="5"/>
      <c r="G397" s="5"/>
    </row>
    <row r="398" spans="1:7" x14ac:dyDescent="0.2">
      <c r="A398" s="9"/>
      <c r="B398" s="5"/>
      <c r="C398" s="5"/>
      <c r="D398" s="6"/>
      <c r="E398" s="5"/>
      <c r="F398" s="5"/>
      <c r="G398" s="5"/>
    </row>
    <row r="399" spans="1:7" x14ac:dyDescent="0.2">
      <c r="A399" s="9"/>
      <c r="B399" s="5"/>
      <c r="C399" s="5"/>
      <c r="D399" s="6"/>
      <c r="E399" s="5"/>
      <c r="F399" s="5"/>
      <c r="G399" s="5"/>
    </row>
    <row r="400" spans="1:7" x14ac:dyDescent="0.2">
      <c r="A400" s="9"/>
      <c r="B400" s="5"/>
      <c r="C400" s="5"/>
      <c r="D400" s="6"/>
      <c r="E400" s="5"/>
      <c r="F400" s="5"/>
      <c r="G400" s="5"/>
    </row>
    <row r="401" spans="1:7" x14ac:dyDescent="0.2">
      <c r="A401" s="9"/>
      <c r="B401" s="5"/>
      <c r="C401" s="5"/>
      <c r="D401" s="6"/>
      <c r="E401" s="5"/>
      <c r="F401" s="5"/>
      <c r="G401" s="5"/>
    </row>
    <row r="402" spans="1:7" x14ac:dyDescent="0.2">
      <c r="A402" s="9"/>
      <c r="B402" s="5"/>
      <c r="C402" s="5"/>
      <c r="D402" s="6"/>
      <c r="E402" s="5"/>
      <c r="F402" s="5"/>
      <c r="G402" s="5"/>
    </row>
    <row r="403" spans="1:7" x14ac:dyDescent="0.2">
      <c r="A403" s="9"/>
      <c r="B403" s="5"/>
      <c r="C403" s="5"/>
      <c r="D403" s="6"/>
      <c r="E403" s="5"/>
      <c r="F403" s="5"/>
      <c r="G403" s="5"/>
    </row>
    <row r="404" spans="1:7" x14ac:dyDescent="0.2">
      <c r="A404" s="9"/>
      <c r="B404" s="5"/>
      <c r="C404" s="5"/>
      <c r="D404" s="6"/>
      <c r="E404" s="5"/>
      <c r="F404" s="5"/>
      <c r="G404" s="5"/>
    </row>
    <row r="405" spans="1:7" x14ac:dyDescent="0.2">
      <c r="A405" s="9"/>
      <c r="B405" s="5"/>
      <c r="C405" s="5"/>
      <c r="D405" s="6"/>
      <c r="E405" s="5"/>
      <c r="F405" s="5"/>
      <c r="G405" s="5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D295125-FF98-4D4F-BFF2-2471DD3809DD}">
          <x14:formula1>
            <xm:f>Listes!$C$1:$C$6</xm:f>
          </x14:formula1>
          <xm:sqref>B6:B405</xm:sqref>
        </x14:dataValidation>
        <x14:dataValidation type="list" allowBlank="1" showInputMessage="1" showErrorMessage="1" xr:uid="{D7496561-FBED-4124-B022-B8095CB00BCC}">
          <x14:formula1>
            <xm:f>Listes!$A$1:$A$21</xm:f>
          </x14:formula1>
          <xm:sqref>E6:E405</xm:sqref>
        </x14:dataValidation>
        <x14:dataValidation type="list" allowBlank="1" showInputMessage="1" showErrorMessage="1" xr:uid="{101E9C6F-BBCD-4125-ADA0-D28F15142E75}">
          <x14:formula1>
            <xm:f>Listes!$G$1:$G$2</xm:f>
          </x14:formula1>
          <xm:sqref>F6:F405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A1A9-C02B-4532-8698-B258568C5263}">
  <dimension ref="A1:J41"/>
  <sheetViews>
    <sheetView showGridLines="0" workbookViewId="0"/>
  </sheetViews>
  <sheetFormatPr baseColWidth="10" defaultRowHeight="12.75" x14ac:dyDescent="0.2"/>
  <cols>
    <col min="1" max="1" width="44.7109375" style="1" customWidth="1"/>
    <col min="2" max="2" width="18.7109375" style="1" customWidth="1"/>
    <col min="3" max="3" width="10.7109375" style="1" customWidth="1"/>
    <col min="4" max="6" width="16.7109375" style="1" customWidth="1"/>
    <col min="7" max="7" width="18.7109375" style="1" customWidth="1"/>
    <col min="8" max="10" width="16.7109375" style="1" customWidth="1"/>
    <col min="11" max="16384" width="11.42578125" style="1"/>
  </cols>
  <sheetData>
    <row r="1" spans="1:10" ht="18" x14ac:dyDescent="0.25">
      <c r="A1" s="2" t="s">
        <v>30</v>
      </c>
    </row>
    <row r="3" spans="1:10" x14ac:dyDescent="0.2">
      <c r="A3" s="10" t="s">
        <v>31</v>
      </c>
      <c r="B3" s="5" t="s">
        <v>8</v>
      </c>
      <c r="C3" s="3" t="s">
        <v>35</v>
      </c>
    </row>
    <row r="4" spans="1:10" x14ac:dyDescent="0.2">
      <c r="A4" s="10" t="s">
        <v>32</v>
      </c>
      <c r="B4" s="11">
        <v>0</v>
      </c>
      <c r="C4" s="3" t="s">
        <v>36</v>
      </c>
    </row>
    <row r="5" spans="1:10" x14ac:dyDescent="0.2">
      <c r="A5" s="10" t="s">
        <v>33</v>
      </c>
      <c r="B5" s="5"/>
      <c r="C5" s="3" t="s">
        <v>37</v>
      </c>
    </row>
    <row r="6" spans="1:10" x14ac:dyDescent="0.2">
      <c r="A6" s="10" t="s">
        <v>34</v>
      </c>
      <c r="B6" s="6">
        <v>0</v>
      </c>
      <c r="C6" s="3" t="s">
        <v>38</v>
      </c>
    </row>
    <row r="8" spans="1:10" x14ac:dyDescent="0.2">
      <c r="A8" s="12" t="s">
        <v>39</v>
      </c>
      <c r="B8" s="13">
        <f>SUMIFS(Dépenses!$D$6:$D$405,Dépenses!$F$6:$F$405,"Oui")</f>
        <v>0</v>
      </c>
    </row>
    <row r="9" spans="1:10" x14ac:dyDescent="0.2">
      <c r="A9" s="12" t="s">
        <v>40</v>
      </c>
      <c r="B9" s="13">
        <f>SUMIFS(Dépenses!$D$6:$D$405,Dépenses!$F$6:$F$405,"Oui",Dépenses!$E$6:$E$405,"Compte prorata (fonds communs)")</f>
        <v>0</v>
      </c>
    </row>
    <row r="10" spans="1:10" x14ac:dyDescent="0.2">
      <c r="A10" s="12" t="s">
        <v>41</v>
      </c>
      <c r="B10" s="13">
        <f>B8-B9</f>
        <v>0</v>
      </c>
    </row>
    <row r="11" spans="1:10" x14ac:dyDescent="0.2">
      <c r="A11" s="12" t="s">
        <v>42</v>
      </c>
      <c r="B11" s="13">
        <f>ROUND(B8*B4,2)</f>
        <v>0</v>
      </c>
    </row>
    <row r="12" spans="1:10" x14ac:dyDescent="0.2">
      <c r="A12" s="7" t="s">
        <v>43</v>
      </c>
      <c r="B12" s="8">
        <f>B8+B11</f>
        <v>0</v>
      </c>
    </row>
    <row r="13" spans="1:10" x14ac:dyDescent="0.2">
      <c r="A13" s="12" t="s">
        <v>44</v>
      </c>
      <c r="B13" s="13">
        <f>Entreprises!E26-B9</f>
        <v>0</v>
      </c>
    </row>
    <row r="14" spans="1:10" x14ac:dyDescent="0.2">
      <c r="A14" s="12" t="s">
        <v>45</v>
      </c>
      <c r="B14" s="13">
        <f>SUM(Dépenses!$D$6:$D$405)-B8</f>
        <v>0</v>
      </c>
    </row>
    <row r="16" spans="1:10" ht="39.950000000000003" customHeight="1" x14ac:dyDescent="0.2">
      <c r="A16" s="4" t="s">
        <v>15</v>
      </c>
      <c r="B16" s="4" t="s">
        <v>46</v>
      </c>
      <c r="C16" s="4" t="s">
        <v>47</v>
      </c>
      <c r="D16" s="4" t="s">
        <v>48</v>
      </c>
      <c r="E16" s="4" t="s">
        <v>49</v>
      </c>
      <c r="F16" s="4" t="s">
        <v>50</v>
      </c>
      <c r="G16" s="4" t="s">
        <v>51</v>
      </c>
      <c r="H16" s="4" t="s">
        <v>52</v>
      </c>
      <c r="I16" s="4" t="s">
        <v>53</v>
      </c>
      <c r="J16" s="4" t="s">
        <v>54</v>
      </c>
    </row>
    <row r="17" spans="1:10" x14ac:dyDescent="0.2">
      <c r="A17" s="12" t="str">
        <f>IF(Entreprises!B6="","",Entreprises!B6)</f>
        <v/>
      </c>
      <c r="B17" s="13" t="str">
        <f>IF(A17="","",IF($B$3="Montant des marchés",N(Entreprises!C6),N(Entreprises!D6)))</f>
        <v/>
      </c>
      <c r="C17" s="14" t="str">
        <f>IF(OR(A17="",$B$37=0),"",B17/$B$37)</f>
        <v/>
      </c>
      <c r="D17" s="13" t="str">
        <f>IF(C17="","",ROUND($B$6*C17,2))</f>
        <v/>
      </c>
      <c r="E17" s="13" t="str">
        <f>IF(C17="","",ROUND($B$12*C17,2))</f>
        <v/>
      </c>
      <c r="F17" s="13" t="str">
        <f>IF(A17="","",N(Entreprises!E6))</f>
        <v/>
      </c>
      <c r="G17" s="13" t="str">
        <f>IF(A17="","",SUMIFS(Dépenses!$D$6:$D$405,Dépenses!$F$6:$F$405,"Oui",Dépenses!$E$6:$E$405,A17))</f>
        <v/>
      </c>
      <c r="H17" s="13" t="str">
        <f>IF(A17="","",IF(A17=$B$5,$B$11,0))</f>
        <v/>
      </c>
      <c r="I17" s="13" t="str">
        <f>IF(OR(A17="",C17=""),"",E17-F17-G17-H17)</f>
        <v/>
      </c>
      <c r="J17" s="12" t="str">
        <f>IF(I17="","",IF(I17&gt;0.005,"Reste à payer",IF(I17&lt;-0.005,"À rembourser","Soldé")))</f>
        <v/>
      </c>
    </row>
    <row r="18" spans="1:10" x14ac:dyDescent="0.2">
      <c r="A18" s="12" t="str">
        <f>IF(Entreprises!B7="","",Entreprises!B7)</f>
        <v/>
      </c>
      <c r="B18" s="13" t="str">
        <f>IF(A18="","",IF($B$3="Montant des marchés",N(Entreprises!C7),N(Entreprises!D7)))</f>
        <v/>
      </c>
      <c r="C18" s="14" t="str">
        <f>IF(OR(A18="",$B$37=0),"",B18/$B$37)</f>
        <v/>
      </c>
      <c r="D18" s="13" t="str">
        <f>IF(C18="","",ROUND($B$6*C18,2))</f>
        <v/>
      </c>
      <c r="E18" s="13" t="str">
        <f>IF(C18="","",ROUND($B$12*C18,2))</f>
        <v/>
      </c>
      <c r="F18" s="13" t="str">
        <f>IF(A18="","",N(Entreprises!E7))</f>
        <v/>
      </c>
      <c r="G18" s="13" t="str">
        <f>IF(A18="","",SUMIFS(Dépenses!$D$6:$D$405,Dépenses!$F$6:$F$405,"Oui",Dépenses!$E$6:$E$405,A18))</f>
        <v/>
      </c>
      <c r="H18" s="13" t="str">
        <f>IF(A18="","",IF(A18=$B$5,$B$11,0))</f>
        <v/>
      </c>
      <c r="I18" s="13" t="str">
        <f>IF(OR(A18="",C18=""),"",E18-F18-G18-H18)</f>
        <v/>
      </c>
      <c r="J18" s="12" t="str">
        <f>IF(I18="","",IF(I18&gt;0.005,"Reste à payer",IF(I18&lt;-0.005,"À rembourser","Soldé")))</f>
        <v/>
      </c>
    </row>
    <row r="19" spans="1:10" x14ac:dyDescent="0.2">
      <c r="A19" s="12" t="str">
        <f>IF(Entreprises!B8="","",Entreprises!B8)</f>
        <v/>
      </c>
      <c r="B19" s="13" t="str">
        <f>IF(A19="","",IF($B$3="Montant des marchés",N(Entreprises!C8),N(Entreprises!D8)))</f>
        <v/>
      </c>
      <c r="C19" s="14" t="str">
        <f>IF(OR(A19="",$B$37=0),"",B19/$B$37)</f>
        <v/>
      </c>
      <c r="D19" s="13" t="str">
        <f>IF(C19="","",ROUND($B$6*C19,2))</f>
        <v/>
      </c>
      <c r="E19" s="13" t="str">
        <f>IF(C19="","",ROUND($B$12*C19,2))</f>
        <v/>
      </c>
      <c r="F19" s="13" t="str">
        <f>IF(A19="","",N(Entreprises!E8))</f>
        <v/>
      </c>
      <c r="G19" s="13" t="str">
        <f>IF(A19="","",SUMIFS(Dépenses!$D$6:$D$405,Dépenses!$F$6:$F$405,"Oui",Dépenses!$E$6:$E$405,A19))</f>
        <v/>
      </c>
      <c r="H19" s="13" t="str">
        <f>IF(A19="","",IF(A19=$B$5,$B$11,0))</f>
        <v/>
      </c>
      <c r="I19" s="13" t="str">
        <f>IF(OR(A19="",C19=""),"",E19-F19-G19-H19)</f>
        <v/>
      </c>
      <c r="J19" s="12" t="str">
        <f>IF(I19="","",IF(I19&gt;0.005,"Reste à payer",IF(I19&lt;-0.005,"À rembourser","Soldé")))</f>
        <v/>
      </c>
    </row>
    <row r="20" spans="1:10" x14ac:dyDescent="0.2">
      <c r="A20" s="12" t="str">
        <f>IF(Entreprises!B9="","",Entreprises!B9)</f>
        <v/>
      </c>
      <c r="B20" s="13" t="str">
        <f>IF(A20="","",IF($B$3="Montant des marchés",N(Entreprises!C9),N(Entreprises!D9)))</f>
        <v/>
      </c>
      <c r="C20" s="14" t="str">
        <f>IF(OR(A20="",$B$37=0),"",B20/$B$37)</f>
        <v/>
      </c>
      <c r="D20" s="13" t="str">
        <f>IF(C20="","",ROUND($B$6*C20,2))</f>
        <v/>
      </c>
      <c r="E20" s="13" t="str">
        <f>IF(C20="","",ROUND($B$12*C20,2))</f>
        <v/>
      </c>
      <c r="F20" s="13" t="str">
        <f>IF(A20="","",N(Entreprises!E9))</f>
        <v/>
      </c>
      <c r="G20" s="13" t="str">
        <f>IF(A20="","",SUMIFS(Dépenses!$D$6:$D$405,Dépenses!$F$6:$F$405,"Oui",Dépenses!$E$6:$E$405,A20))</f>
        <v/>
      </c>
      <c r="H20" s="13" t="str">
        <f>IF(A20="","",IF(A20=$B$5,$B$11,0))</f>
        <v/>
      </c>
      <c r="I20" s="13" t="str">
        <f>IF(OR(A20="",C20=""),"",E20-F20-G20-H20)</f>
        <v/>
      </c>
      <c r="J20" s="12" t="str">
        <f>IF(I20="","",IF(I20&gt;0.005,"Reste à payer",IF(I20&lt;-0.005,"À rembourser","Soldé")))</f>
        <v/>
      </c>
    </row>
    <row r="21" spans="1:10" x14ac:dyDescent="0.2">
      <c r="A21" s="12" t="str">
        <f>IF(Entreprises!B10="","",Entreprises!B10)</f>
        <v/>
      </c>
      <c r="B21" s="13" t="str">
        <f>IF(A21="","",IF($B$3="Montant des marchés",N(Entreprises!C10),N(Entreprises!D10)))</f>
        <v/>
      </c>
      <c r="C21" s="14" t="str">
        <f>IF(OR(A21="",$B$37=0),"",B21/$B$37)</f>
        <v/>
      </c>
      <c r="D21" s="13" t="str">
        <f>IF(C21="","",ROUND($B$6*C21,2))</f>
        <v/>
      </c>
      <c r="E21" s="13" t="str">
        <f>IF(C21="","",ROUND($B$12*C21,2))</f>
        <v/>
      </c>
      <c r="F21" s="13" t="str">
        <f>IF(A21="","",N(Entreprises!E10))</f>
        <v/>
      </c>
      <c r="G21" s="13" t="str">
        <f>IF(A21="","",SUMIFS(Dépenses!$D$6:$D$405,Dépenses!$F$6:$F$405,"Oui",Dépenses!$E$6:$E$405,A21))</f>
        <v/>
      </c>
      <c r="H21" s="13" t="str">
        <f>IF(A21="","",IF(A21=$B$5,$B$11,0))</f>
        <v/>
      </c>
      <c r="I21" s="13" t="str">
        <f>IF(OR(A21="",C21=""),"",E21-F21-G21-H21)</f>
        <v/>
      </c>
      <c r="J21" s="12" t="str">
        <f>IF(I21="","",IF(I21&gt;0.005,"Reste à payer",IF(I21&lt;-0.005,"À rembourser","Soldé")))</f>
        <v/>
      </c>
    </row>
    <row r="22" spans="1:10" x14ac:dyDescent="0.2">
      <c r="A22" s="12" t="str">
        <f>IF(Entreprises!B11="","",Entreprises!B11)</f>
        <v/>
      </c>
      <c r="B22" s="13" t="str">
        <f>IF(A22="","",IF($B$3="Montant des marchés",N(Entreprises!C11),N(Entreprises!D11)))</f>
        <v/>
      </c>
      <c r="C22" s="14" t="str">
        <f>IF(OR(A22="",$B$37=0),"",B22/$B$37)</f>
        <v/>
      </c>
      <c r="D22" s="13" t="str">
        <f>IF(C22="","",ROUND($B$6*C22,2))</f>
        <v/>
      </c>
      <c r="E22" s="13" t="str">
        <f>IF(C22="","",ROUND($B$12*C22,2))</f>
        <v/>
      </c>
      <c r="F22" s="13" t="str">
        <f>IF(A22="","",N(Entreprises!E11))</f>
        <v/>
      </c>
      <c r="G22" s="13" t="str">
        <f>IF(A22="","",SUMIFS(Dépenses!$D$6:$D$405,Dépenses!$F$6:$F$405,"Oui",Dépenses!$E$6:$E$405,A22))</f>
        <v/>
      </c>
      <c r="H22" s="13" t="str">
        <f>IF(A22="","",IF(A22=$B$5,$B$11,0))</f>
        <v/>
      </c>
      <c r="I22" s="13" t="str">
        <f>IF(OR(A22="",C22=""),"",E22-F22-G22-H22)</f>
        <v/>
      </c>
      <c r="J22" s="12" t="str">
        <f>IF(I22="","",IF(I22&gt;0.005,"Reste à payer",IF(I22&lt;-0.005,"À rembourser","Soldé")))</f>
        <v/>
      </c>
    </row>
    <row r="23" spans="1:10" x14ac:dyDescent="0.2">
      <c r="A23" s="12" t="str">
        <f>IF(Entreprises!B12="","",Entreprises!B12)</f>
        <v/>
      </c>
      <c r="B23" s="13" t="str">
        <f>IF(A23="","",IF($B$3="Montant des marchés",N(Entreprises!C12),N(Entreprises!D12)))</f>
        <v/>
      </c>
      <c r="C23" s="14" t="str">
        <f>IF(OR(A23="",$B$37=0),"",B23/$B$37)</f>
        <v/>
      </c>
      <c r="D23" s="13" t="str">
        <f>IF(C23="","",ROUND($B$6*C23,2))</f>
        <v/>
      </c>
      <c r="E23" s="13" t="str">
        <f>IF(C23="","",ROUND($B$12*C23,2))</f>
        <v/>
      </c>
      <c r="F23" s="13" t="str">
        <f>IF(A23="","",N(Entreprises!E12))</f>
        <v/>
      </c>
      <c r="G23" s="13" t="str">
        <f>IF(A23="","",SUMIFS(Dépenses!$D$6:$D$405,Dépenses!$F$6:$F$405,"Oui",Dépenses!$E$6:$E$405,A23))</f>
        <v/>
      </c>
      <c r="H23" s="13" t="str">
        <f>IF(A23="","",IF(A23=$B$5,$B$11,0))</f>
        <v/>
      </c>
      <c r="I23" s="13" t="str">
        <f>IF(OR(A23="",C23=""),"",E23-F23-G23-H23)</f>
        <v/>
      </c>
      <c r="J23" s="12" t="str">
        <f>IF(I23="","",IF(I23&gt;0.005,"Reste à payer",IF(I23&lt;-0.005,"À rembourser","Soldé")))</f>
        <v/>
      </c>
    </row>
    <row r="24" spans="1:10" x14ac:dyDescent="0.2">
      <c r="A24" s="12" t="str">
        <f>IF(Entreprises!B13="","",Entreprises!B13)</f>
        <v/>
      </c>
      <c r="B24" s="13" t="str">
        <f>IF(A24="","",IF($B$3="Montant des marchés",N(Entreprises!C13),N(Entreprises!D13)))</f>
        <v/>
      </c>
      <c r="C24" s="14" t="str">
        <f>IF(OR(A24="",$B$37=0),"",B24/$B$37)</f>
        <v/>
      </c>
      <c r="D24" s="13" t="str">
        <f>IF(C24="","",ROUND($B$6*C24,2))</f>
        <v/>
      </c>
      <c r="E24" s="13" t="str">
        <f>IF(C24="","",ROUND($B$12*C24,2))</f>
        <v/>
      </c>
      <c r="F24" s="13" t="str">
        <f>IF(A24="","",N(Entreprises!E13))</f>
        <v/>
      </c>
      <c r="G24" s="13" t="str">
        <f>IF(A24="","",SUMIFS(Dépenses!$D$6:$D$405,Dépenses!$F$6:$F$405,"Oui",Dépenses!$E$6:$E$405,A24))</f>
        <v/>
      </c>
      <c r="H24" s="13" t="str">
        <f>IF(A24="","",IF(A24=$B$5,$B$11,0))</f>
        <v/>
      </c>
      <c r="I24" s="13" t="str">
        <f>IF(OR(A24="",C24=""),"",E24-F24-G24-H24)</f>
        <v/>
      </c>
      <c r="J24" s="12" t="str">
        <f>IF(I24="","",IF(I24&gt;0.005,"Reste à payer",IF(I24&lt;-0.005,"À rembourser","Soldé")))</f>
        <v/>
      </c>
    </row>
    <row r="25" spans="1:10" x14ac:dyDescent="0.2">
      <c r="A25" s="12" t="str">
        <f>IF(Entreprises!B14="","",Entreprises!B14)</f>
        <v/>
      </c>
      <c r="B25" s="13" t="str">
        <f>IF(A25="","",IF($B$3="Montant des marchés",N(Entreprises!C14),N(Entreprises!D14)))</f>
        <v/>
      </c>
      <c r="C25" s="14" t="str">
        <f>IF(OR(A25="",$B$37=0),"",B25/$B$37)</f>
        <v/>
      </c>
      <c r="D25" s="13" t="str">
        <f>IF(C25="","",ROUND($B$6*C25,2))</f>
        <v/>
      </c>
      <c r="E25" s="13" t="str">
        <f>IF(C25="","",ROUND($B$12*C25,2))</f>
        <v/>
      </c>
      <c r="F25" s="13" t="str">
        <f>IF(A25="","",N(Entreprises!E14))</f>
        <v/>
      </c>
      <c r="G25" s="13" t="str">
        <f>IF(A25="","",SUMIFS(Dépenses!$D$6:$D$405,Dépenses!$F$6:$F$405,"Oui",Dépenses!$E$6:$E$405,A25))</f>
        <v/>
      </c>
      <c r="H25" s="13" t="str">
        <f>IF(A25="","",IF(A25=$B$5,$B$11,0))</f>
        <v/>
      </c>
      <c r="I25" s="13" t="str">
        <f>IF(OR(A25="",C25=""),"",E25-F25-G25-H25)</f>
        <v/>
      </c>
      <c r="J25" s="12" t="str">
        <f>IF(I25="","",IF(I25&gt;0.005,"Reste à payer",IF(I25&lt;-0.005,"À rembourser","Soldé")))</f>
        <v/>
      </c>
    </row>
    <row r="26" spans="1:10" x14ac:dyDescent="0.2">
      <c r="A26" s="12" t="str">
        <f>IF(Entreprises!B15="","",Entreprises!B15)</f>
        <v/>
      </c>
      <c r="B26" s="13" t="str">
        <f>IF(A26="","",IF($B$3="Montant des marchés",N(Entreprises!C15),N(Entreprises!D15)))</f>
        <v/>
      </c>
      <c r="C26" s="14" t="str">
        <f>IF(OR(A26="",$B$37=0),"",B26/$B$37)</f>
        <v/>
      </c>
      <c r="D26" s="13" t="str">
        <f>IF(C26="","",ROUND($B$6*C26,2))</f>
        <v/>
      </c>
      <c r="E26" s="13" t="str">
        <f>IF(C26="","",ROUND($B$12*C26,2))</f>
        <v/>
      </c>
      <c r="F26" s="13" t="str">
        <f>IF(A26="","",N(Entreprises!E15))</f>
        <v/>
      </c>
      <c r="G26" s="13" t="str">
        <f>IF(A26="","",SUMIFS(Dépenses!$D$6:$D$405,Dépenses!$F$6:$F$405,"Oui",Dépenses!$E$6:$E$405,A26))</f>
        <v/>
      </c>
      <c r="H26" s="13" t="str">
        <f>IF(A26="","",IF(A26=$B$5,$B$11,0))</f>
        <v/>
      </c>
      <c r="I26" s="13" t="str">
        <f>IF(OR(A26="",C26=""),"",E26-F26-G26-H26)</f>
        <v/>
      </c>
      <c r="J26" s="12" t="str">
        <f>IF(I26="","",IF(I26&gt;0.005,"Reste à payer",IF(I26&lt;-0.005,"À rembourser","Soldé")))</f>
        <v/>
      </c>
    </row>
    <row r="27" spans="1:10" x14ac:dyDescent="0.2">
      <c r="A27" s="12" t="str">
        <f>IF(Entreprises!B16="","",Entreprises!B16)</f>
        <v/>
      </c>
      <c r="B27" s="13" t="str">
        <f>IF(A27="","",IF($B$3="Montant des marchés",N(Entreprises!C16),N(Entreprises!D16)))</f>
        <v/>
      </c>
      <c r="C27" s="14" t="str">
        <f>IF(OR(A27="",$B$37=0),"",B27/$B$37)</f>
        <v/>
      </c>
      <c r="D27" s="13" t="str">
        <f>IF(C27="","",ROUND($B$6*C27,2))</f>
        <v/>
      </c>
      <c r="E27" s="13" t="str">
        <f>IF(C27="","",ROUND($B$12*C27,2))</f>
        <v/>
      </c>
      <c r="F27" s="13" t="str">
        <f>IF(A27="","",N(Entreprises!E16))</f>
        <v/>
      </c>
      <c r="G27" s="13" t="str">
        <f>IF(A27="","",SUMIFS(Dépenses!$D$6:$D$405,Dépenses!$F$6:$F$405,"Oui",Dépenses!$E$6:$E$405,A27))</f>
        <v/>
      </c>
      <c r="H27" s="13" t="str">
        <f>IF(A27="","",IF(A27=$B$5,$B$11,0))</f>
        <v/>
      </c>
      <c r="I27" s="13" t="str">
        <f>IF(OR(A27="",C27=""),"",E27-F27-G27-H27)</f>
        <v/>
      </c>
      <c r="J27" s="12" t="str">
        <f>IF(I27="","",IF(I27&gt;0.005,"Reste à payer",IF(I27&lt;-0.005,"À rembourser","Soldé")))</f>
        <v/>
      </c>
    </row>
    <row r="28" spans="1:10" x14ac:dyDescent="0.2">
      <c r="A28" s="12" t="str">
        <f>IF(Entreprises!B17="","",Entreprises!B17)</f>
        <v/>
      </c>
      <c r="B28" s="13" t="str">
        <f>IF(A28="","",IF($B$3="Montant des marchés",N(Entreprises!C17),N(Entreprises!D17)))</f>
        <v/>
      </c>
      <c r="C28" s="14" t="str">
        <f>IF(OR(A28="",$B$37=0),"",B28/$B$37)</f>
        <v/>
      </c>
      <c r="D28" s="13" t="str">
        <f>IF(C28="","",ROUND($B$6*C28,2))</f>
        <v/>
      </c>
      <c r="E28" s="13" t="str">
        <f>IF(C28="","",ROUND($B$12*C28,2))</f>
        <v/>
      </c>
      <c r="F28" s="13" t="str">
        <f>IF(A28="","",N(Entreprises!E17))</f>
        <v/>
      </c>
      <c r="G28" s="13" t="str">
        <f>IF(A28="","",SUMIFS(Dépenses!$D$6:$D$405,Dépenses!$F$6:$F$405,"Oui",Dépenses!$E$6:$E$405,A28))</f>
        <v/>
      </c>
      <c r="H28" s="13" t="str">
        <f>IF(A28="","",IF(A28=$B$5,$B$11,0))</f>
        <v/>
      </c>
      <c r="I28" s="13" t="str">
        <f>IF(OR(A28="",C28=""),"",E28-F28-G28-H28)</f>
        <v/>
      </c>
      <c r="J28" s="12" t="str">
        <f>IF(I28="","",IF(I28&gt;0.005,"Reste à payer",IF(I28&lt;-0.005,"À rembourser","Soldé")))</f>
        <v/>
      </c>
    </row>
    <row r="29" spans="1:10" x14ac:dyDescent="0.2">
      <c r="A29" s="12" t="str">
        <f>IF(Entreprises!B18="","",Entreprises!B18)</f>
        <v/>
      </c>
      <c r="B29" s="13" t="str">
        <f>IF(A29="","",IF($B$3="Montant des marchés",N(Entreprises!C18),N(Entreprises!D18)))</f>
        <v/>
      </c>
      <c r="C29" s="14" t="str">
        <f>IF(OR(A29="",$B$37=0),"",B29/$B$37)</f>
        <v/>
      </c>
      <c r="D29" s="13" t="str">
        <f>IF(C29="","",ROUND($B$6*C29,2))</f>
        <v/>
      </c>
      <c r="E29" s="13" t="str">
        <f>IF(C29="","",ROUND($B$12*C29,2))</f>
        <v/>
      </c>
      <c r="F29" s="13" t="str">
        <f>IF(A29="","",N(Entreprises!E18))</f>
        <v/>
      </c>
      <c r="G29" s="13" t="str">
        <f>IF(A29="","",SUMIFS(Dépenses!$D$6:$D$405,Dépenses!$F$6:$F$405,"Oui",Dépenses!$E$6:$E$405,A29))</f>
        <v/>
      </c>
      <c r="H29" s="13" t="str">
        <f>IF(A29="","",IF(A29=$B$5,$B$11,0))</f>
        <v/>
      </c>
      <c r="I29" s="13" t="str">
        <f>IF(OR(A29="",C29=""),"",E29-F29-G29-H29)</f>
        <v/>
      </c>
      <c r="J29" s="12" t="str">
        <f>IF(I29="","",IF(I29&gt;0.005,"Reste à payer",IF(I29&lt;-0.005,"À rembourser","Soldé")))</f>
        <v/>
      </c>
    </row>
    <row r="30" spans="1:10" x14ac:dyDescent="0.2">
      <c r="A30" s="12" t="str">
        <f>IF(Entreprises!B19="","",Entreprises!B19)</f>
        <v/>
      </c>
      <c r="B30" s="13" t="str">
        <f>IF(A30="","",IF($B$3="Montant des marchés",N(Entreprises!C19),N(Entreprises!D19)))</f>
        <v/>
      </c>
      <c r="C30" s="14" t="str">
        <f>IF(OR(A30="",$B$37=0),"",B30/$B$37)</f>
        <v/>
      </c>
      <c r="D30" s="13" t="str">
        <f>IF(C30="","",ROUND($B$6*C30,2))</f>
        <v/>
      </c>
      <c r="E30" s="13" t="str">
        <f>IF(C30="","",ROUND($B$12*C30,2))</f>
        <v/>
      </c>
      <c r="F30" s="13" t="str">
        <f>IF(A30="","",N(Entreprises!E19))</f>
        <v/>
      </c>
      <c r="G30" s="13" t="str">
        <f>IF(A30="","",SUMIFS(Dépenses!$D$6:$D$405,Dépenses!$F$6:$F$405,"Oui",Dépenses!$E$6:$E$405,A30))</f>
        <v/>
      </c>
      <c r="H30" s="13" t="str">
        <f>IF(A30="","",IF(A30=$B$5,$B$11,0))</f>
        <v/>
      </c>
      <c r="I30" s="13" t="str">
        <f>IF(OR(A30="",C30=""),"",E30-F30-G30-H30)</f>
        <v/>
      </c>
      <c r="J30" s="12" t="str">
        <f>IF(I30="","",IF(I30&gt;0.005,"Reste à payer",IF(I30&lt;-0.005,"À rembourser","Soldé")))</f>
        <v/>
      </c>
    </row>
    <row r="31" spans="1:10" x14ac:dyDescent="0.2">
      <c r="A31" s="12" t="str">
        <f>IF(Entreprises!B20="","",Entreprises!B20)</f>
        <v/>
      </c>
      <c r="B31" s="13" t="str">
        <f>IF(A31="","",IF($B$3="Montant des marchés",N(Entreprises!C20),N(Entreprises!D20)))</f>
        <v/>
      </c>
      <c r="C31" s="14" t="str">
        <f>IF(OR(A31="",$B$37=0),"",B31/$B$37)</f>
        <v/>
      </c>
      <c r="D31" s="13" t="str">
        <f>IF(C31="","",ROUND($B$6*C31,2))</f>
        <v/>
      </c>
      <c r="E31" s="13" t="str">
        <f>IF(C31="","",ROUND($B$12*C31,2))</f>
        <v/>
      </c>
      <c r="F31" s="13" t="str">
        <f>IF(A31="","",N(Entreprises!E20))</f>
        <v/>
      </c>
      <c r="G31" s="13" t="str">
        <f>IF(A31="","",SUMIFS(Dépenses!$D$6:$D$405,Dépenses!$F$6:$F$405,"Oui",Dépenses!$E$6:$E$405,A31))</f>
        <v/>
      </c>
      <c r="H31" s="13" t="str">
        <f>IF(A31="","",IF(A31=$B$5,$B$11,0))</f>
        <v/>
      </c>
      <c r="I31" s="13" t="str">
        <f>IF(OR(A31="",C31=""),"",E31-F31-G31-H31)</f>
        <v/>
      </c>
      <c r="J31" s="12" t="str">
        <f>IF(I31="","",IF(I31&gt;0.005,"Reste à payer",IF(I31&lt;-0.005,"À rembourser","Soldé")))</f>
        <v/>
      </c>
    </row>
    <row r="32" spans="1:10" x14ac:dyDescent="0.2">
      <c r="A32" s="12" t="str">
        <f>IF(Entreprises!B21="","",Entreprises!B21)</f>
        <v/>
      </c>
      <c r="B32" s="13" t="str">
        <f>IF(A32="","",IF($B$3="Montant des marchés",N(Entreprises!C21),N(Entreprises!D21)))</f>
        <v/>
      </c>
      <c r="C32" s="14" t="str">
        <f>IF(OR(A32="",$B$37=0),"",B32/$B$37)</f>
        <v/>
      </c>
      <c r="D32" s="13" t="str">
        <f>IF(C32="","",ROUND($B$6*C32,2))</f>
        <v/>
      </c>
      <c r="E32" s="13" t="str">
        <f>IF(C32="","",ROUND($B$12*C32,2))</f>
        <v/>
      </c>
      <c r="F32" s="13" t="str">
        <f>IF(A32="","",N(Entreprises!E21))</f>
        <v/>
      </c>
      <c r="G32" s="13" t="str">
        <f>IF(A32="","",SUMIFS(Dépenses!$D$6:$D$405,Dépenses!$F$6:$F$405,"Oui",Dépenses!$E$6:$E$405,A32))</f>
        <v/>
      </c>
      <c r="H32" s="13" t="str">
        <f>IF(A32="","",IF(A32=$B$5,$B$11,0))</f>
        <v/>
      </c>
      <c r="I32" s="13" t="str">
        <f>IF(OR(A32="",C32=""),"",E32-F32-G32-H32)</f>
        <v/>
      </c>
      <c r="J32" s="12" t="str">
        <f>IF(I32="","",IF(I32&gt;0.005,"Reste à payer",IF(I32&lt;-0.005,"À rembourser","Soldé")))</f>
        <v/>
      </c>
    </row>
    <row r="33" spans="1:10" x14ac:dyDescent="0.2">
      <c r="A33" s="12" t="str">
        <f>IF(Entreprises!B22="","",Entreprises!B22)</f>
        <v/>
      </c>
      <c r="B33" s="13" t="str">
        <f>IF(A33="","",IF($B$3="Montant des marchés",N(Entreprises!C22),N(Entreprises!D22)))</f>
        <v/>
      </c>
      <c r="C33" s="14" t="str">
        <f>IF(OR(A33="",$B$37=0),"",B33/$B$37)</f>
        <v/>
      </c>
      <c r="D33" s="13" t="str">
        <f>IF(C33="","",ROUND($B$6*C33,2))</f>
        <v/>
      </c>
      <c r="E33" s="13" t="str">
        <f>IF(C33="","",ROUND($B$12*C33,2))</f>
        <v/>
      </c>
      <c r="F33" s="13" t="str">
        <f>IF(A33="","",N(Entreprises!E22))</f>
        <v/>
      </c>
      <c r="G33" s="13" t="str">
        <f>IF(A33="","",SUMIFS(Dépenses!$D$6:$D$405,Dépenses!$F$6:$F$405,"Oui",Dépenses!$E$6:$E$405,A33))</f>
        <v/>
      </c>
      <c r="H33" s="13" t="str">
        <f>IF(A33="","",IF(A33=$B$5,$B$11,0))</f>
        <v/>
      </c>
      <c r="I33" s="13" t="str">
        <f>IF(OR(A33="",C33=""),"",E33-F33-G33-H33)</f>
        <v/>
      </c>
      <c r="J33" s="12" t="str">
        <f>IF(I33="","",IF(I33&gt;0.005,"Reste à payer",IF(I33&lt;-0.005,"À rembourser","Soldé")))</f>
        <v/>
      </c>
    </row>
    <row r="34" spans="1:10" x14ac:dyDescent="0.2">
      <c r="A34" s="12" t="str">
        <f>IF(Entreprises!B23="","",Entreprises!B23)</f>
        <v/>
      </c>
      <c r="B34" s="13" t="str">
        <f>IF(A34="","",IF($B$3="Montant des marchés",N(Entreprises!C23),N(Entreprises!D23)))</f>
        <v/>
      </c>
      <c r="C34" s="14" t="str">
        <f>IF(OR(A34="",$B$37=0),"",B34/$B$37)</f>
        <v/>
      </c>
      <c r="D34" s="13" t="str">
        <f>IF(C34="","",ROUND($B$6*C34,2))</f>
        <v/>
      </c>
      <c r="E34" s="13" t="str">
        <f>IF(C34="","",ROUND($B$12*C34,2))</f>
        <v/>
      </c>
      <c r="F34" s="13" t="str">
        <f>IF(A34="","",N(Entreprises!E23))</f>
        <v/>
      </c>
      <c r="G34" s="13" t="str">
        <f>IF(A34="","",SUMIFS(Dépenses!$D$6:$D$405,Dépenses!$F$6:$F$405,"Oui",Dépenses!$E$6:$E$405,A34))</f>
        <v/>
      </c>
      <c r="H34" s="13" t="str">
        <f>IF(A34="","",IF(A34=$B$5,$B$11,0))</f>
        <v/>
      </c>
      <c r="I34" s="13" t="str">
        <f>IF(OR(A34="",C34=""),"",E34-F34-G34-H34)</f>
        <v/>
      </c>
      <c r="J34" s="12" t="str">
        <f>IF(I34="","",IF(I34&gt;0.005,"Reste à payer",IF(I34&lt;-0.005,"À rembourser","Soldé")))</f>
        <v/>
      </c>
    </row>
    <row r="35" spans="1:10" x14ac:dyDescent="0.2">
      <c r="A35" s="12" t="str">
        <f>IF(Entreprises!B24="","",Entreprises!B24)</f>
        <v/>
      </c>
      <c r="B35" s="13" t="str">
        <f>IF(A35="","",IF($B$3="Montant des marchés",N(Entreprises!C24),N(Entreprises!D24)))</f>
        <v/>
      </c>
      <c r="C35" s="14" t="str">
        <f>IF(OR(A35="",$B$37=0),"",B35/$B$37)</f>
        <v/>
      </c>
      <c r="D35" s="13" t="str">
        <f>IF(C35="","",ROUND($B$6*C35,2))</f>
        <v/>
      </c>
      <c r="E35" s="13" t="str">
        <f>IF(C35="","",ROUND($B$12*C35,2))</f>
        <v/>
      </c>
      <c r="F35" s="13" t="str">
        <f>IF(A35="","",N(Entreprises!E24))</f>
        <v/>
      </c>
      <c r="G35" s="13" t="str">
        <f>IF(A35="","",SUMIFS(Dépenses!$D$6:$D$405,Dépenses!$F$6:$F$405,"Oui",Dépenses!$E$6:$E$405,A35))</f>
        <v/>
      </c>
      <c r="H35" s="13" t="str">
        <f>IF(A35="","",IF(A35=$B$5,$B$11,0))</f>
        <v/>
      </c>
      <c r="I35" s="13" t="str">
        <f>IF(OR(A35="",C35=""),"",E35-F35-G35-H35)</f>
        <v/>
      </c>
      <c r="J35" s="12" t="str">
        <f>IF(I35="","",IF(I35&gt;0.005,"Reste à payer",IF(I35&lt;-0.005,"À rembourser","Soldé")))</f>
        <v/>
      </c>
    </row>
    <row r="36" spans="1:10" x14ac:dyDescent="0.2">
      <c r="A36" s="12" t="str">
        <f>IF(Entreprises!B25="","",Entreprises!B25)</f>
        <v/>
      </c>
      <c r="B36" s="13" t="str">
        <f>IF(A36="","",IF($B$3="Montant des marchés",N(Entreprises!C25),N(Entreprises!D25)))</f>
        <v/>
      </c>
      <c r="C36" s="14" t="str">
        <f>IF(OR(A36="",$B$37=0),"",B36/$B$37)</f>
        <v/>
      </c>
      <c r="D36" s="13" t="str">
        <f>IF(C36="","",ROUND($B$6*C36,2))</f>
        <v/>
      </c>
      <c r="E36" s="13" t="str">
        <f>IF(C36="","",ROUND($B$12*C36,2))</f>
        <v/>
      </c>
      <c r="F36" s="13" t="str">
        <f>IF(A36="","",N(Entreprises!E25))</f>
        <v/>
      </c>
      <c r="G36" s="13" t="str">
        <f>IF(A36="","",SUMIFS(Dépenses!$D$6:$D$405,Dépenses!$F$6:$F$405,"Oui",Dépenses!$E$6:$E$405,A36))</f>
        <v/>
      </c>
      <c r="H36" s="13" t="str">
        <f>IF(A36="","",IF(A36=$B$5,$B$11,0))</f>
        <v/>
      </c>
      <c r="I36" s="13" t="str">
        <f>IF(OR(A36="",C36=""),"",E36-F36-G36-H36)</f>
        <v/>
      </c>
      <c r="J36" s="12" t="str">
        <f>IF(I36="","",IF(I36&gt;0.005,"Reste à payer",IF(I36&lt;-0.005,"À rembourser","Soldé")))</f>
        <v/>
      </c>
    </row>
    <row r="37" spans="1:10" x14ac:dyDescent="0.2">
      <c r="A37" s="7" t="s">
        <v>19</v>
      </c>
      <c r="B37" s="8">
        <f>SUM(B17:B36)</f>
        <v>0</v>
      </c>
      <c r="C37" s="15" t="str">
        <f>IF(B37=0,"",SUM(C17:C36))</f>
        <v/>
      </c>
      <c r="D37" s="8">
        <f>SUM(D17:D36)</f>
        <v>0</v>
      </c>
      <c r="E37" s="8">
        <f>SUM(E17:E36)</f>
        <v>0</v>
      </c>
      <c r="F37" s="8">
        <f>SUM(F17:F36)</f>
        <v>0</v>
      </c>
      <c r="G37" s="8">
        <f>SUM(G17:G36)</f>
        <v>0</v>
      </c>
      <c r="H37" s="8">
        <f>SUM(H17:H36)</f>
        <v>0</v>
      </c>
      <c r="I37" s="8">
        <f>SUM(I17:I36)</f>
        <v>0</v>
      </c>
      <c r="J37" s="7"/>
    </row>
    <row r="39" spans="1:10" x14ac:dyDescent="0.2">
      <c r="A39" s="3" t="s">
        <v>55</v>
      </c>
    </row>
    <row r="40" spans="1:10" x14ac:dyDescent="0.2">
      <c r="A40" s="16" t="s">
        <v>56</v>
      </c>
      <c r="B40" s="13">
        <f>ROUND(I37+B13,2)</f>
        <v>0</v>
      </c>
    </row>
    <row r="41" spans="1:10" x14ac:dyDescent="0.2">
      <c r="A41" s="16" t="s">
        <v>57</v>
      </c>
      <c r="B41" s="17">
        <f>SUMPRODUCT((Dépenses!$D$6:$D$405&lt;&gt;"")*((Dépenses!$E$6:$E$405="")+(Dépenses!$F$6:$F$405="")&gt;0))</f>
        <v>0</v>
      </c>
    </row>
  </sheetData>
  <conditionalFormatting sqref="J17:J36">
    <cfRule type="cellIs" dxfId="1" priority="1" stopIfTrue="1" operator="equal">
      <formula>"Reste à payer"</formula>
    </cfRule>
    <cfRule type="cellIs" dxfId="0" priority="2" stopIfTrue="1" operator="equal">
      <formula>"À rembourser"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B9A0033-2955-4C3C-A0B4-A16194E6D748}">
          <x14:formula1>
            <xm:f>Listes!$E$1:$E$2</xm:f>
          </x14:formula1>
          <xm:sqref>B3</xm:sqref>
        </x14:dataValidation>
        <x14:dataValidation type="list" allowBlank="1" showInputMessage="1" showErrorMessage="1" xr:uid="{DC9C1170-893B-457B-A141-A10382CE2401}">
          <x14:formula1>
            <xm:f>Listes!$A$2:$A$21</xm:f>
          </x14:formula1>
          <xm:sqref>B5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6B55B-66AA-4086-8E36-53EF8734C0E6}">
  <dimension ref="A1:G21"/>
  <sheetViews>
    <sheetView workbookViewId="0"/>
  </sheetViews>
  <sheetFormatPr baseColWidth="10" defaultRowHeight="12.75" x14ac:dyDescent="0.2"/>
  <cols>
    <col min="1" max="16384" width="11.42578125" style="1"/>
  </cols>
  <sheetData>
    <row r="1" spans="1:7" x14ac:dyDescent="0.2">
      <c r="A1" s="1" t="s">
        <v>0</v>
      </c>
      <c r="C1" s="1" t="s">
        <v>1</v>
      </c>
      <c r="E1" s="1" t="s">
        <v>7</v>
      </c>
      <c r="G1" s="1" t="s">
        <v>9</v>
      </c>
    </row>
    <row r="2" spans="1:7" x14ac:dyDescent="0.2">
      <c r="A2" s="1" t="str">
        <f>IF(Entreprises!B6="","",Entreprises!B6)</f>
        <v/>
      </c>
      <c r="C2" s="1" t="s">
        <v>2</v>
      </c>
      <c r="E2" s="1" t="s">
        <v>8</v>
      </c>
      <c r="G2" s="1" t="s">
        <v>10</v>
      </c>
    </row>
    <row r="3" spans="1:7" x14ac:dyDescent="0.2">
      <c r="A3" s="1" t="str">
        <f>IF(Entreprises!B7="","",Entreprises!B7)</f>
        <v/>
      </c>
      <c r="C3" s="1" t="s">
        <v>3</v>
      </c>
    </row>
    <row r="4" spans="1:7" x14ac:dyDescent="0.2">
      <c r="A4" s="1" t="str">
        <f>IF(Entreprises!B8="","",Entreprises!B8)</f>
        <v/>
      </c>
      <c r="C4" s="1" t="s">
        <v>4</v>
      </c>
    </row>
    <row r="5" spans="1:7" x14ac:dyDescent="0.2">
      <c r="A5" s="1" t="str">
        <f>IF(Entreprises!B9="","",Entreprises!B9)</f>
        <v/>
      </c>
      <c r="C5" s="1" t="s">
        <v>5</v>
      </c>
    </row>
    <row r="6" spans="1:7" x14ac:dyDescent="0.2">
      <c r="A6" s="1" t="str">
        <f>IF(Entreprises!B10="","",Entreprises!B10)</f>
        <v/>
      </c>
      <c r="C6" s="1" t="s">
        <v>6</v>
      </c>
    </row>
    <row r="7" spans="1:7" x14ac:dyDescent="0.2">
      <c r="A7" s="1" t="str">
        <f>IF(Entreprises!B11="","",Entreprises!B11)</f>
        <v/>
      </c>
    </row>
    <row r="8" spans="1:7" x14ac:dyDescent="0.2">
      <c r="A8" s="1" t="str">
        <f>IF(Entreprises!B12="","",Entreprises!B12)</f>
        <v/>
      </c>
    </row>
    <row r="9" spans="1:7" x14ac:dyDescent="0.2">
      <c r="A9" s="1" t="str">
        <f>IF(Entreprises!B13="","",Entreprises!B13)</f>
        <v/>
      </c>
    </row>
    <row r="10" spans="1:7" x14ac:dyDescent="0.2">
      <c r="A10" s="1" t="str">
        <f>IF(Entreprises!B14="","",Entreprises!B14)</f>
        <v/>
      </c>
    </row>
    <row r="11" spans="1:7" x14ac:dyDescent="0.2">
      <c r="A11" s="1" t="str">
        <f>IF(Entreprises!B15="","",Entreprises!B15)</f>
        <v/>
      </c>
    </row>
    <row r="12" spans="1:7" x14ac:dyDescent="0.2">
      <c r="A12" s="1" t="str">
        <f>IF(Entreprises!B16="","",Entreprises!B16)</f>
        <v/>
      </c>
    </row>
    <row r="13" spans="1:7" x14ac:dyDescent="0.2">
      <c r="A13" s="1" t="str">
        <f>IF(Entreprises!B17="","",Entreprises!B17)</f>
        <v/>
      </c>
    </row>
    <row r="14" spans="1:7" x14ac:dyDescent="0.2">
      <c r="A14" s="1" t="str">
        <f>IF(Entreprises!B18="","",Entreprises!B18)</f>
        <v/>
      </c>
    </row>
    <row r="15" spans="1:7" x14ac:dyDescent="0.2">
      <c r="A15" s="1" t="str">
        <f>IF(Entreprises!B19="","",Entreprises!B19)</f>
        <v/>
      </c>
    </row>
    <row r="16" spans="1:7" x14ac:dyDescent="0.2">
      <c r="A16" s="1" t="str">
        <f>IF(Entreprises!B20="","",Entreprises!B20)</f>
        <v/>
      </c>
    </row>
    <row r="17" spans="1:1" x14ac:dyDescent="0.2">
      <c r="A17" s="1" t="str">
        <f>IF(Entreprises!B21="","",Entreprises!B21)</f>
        <v/>
      </c>
    </row>
    <row r="18" spans="1:1" x14ac:dyDescent="0.2">
      <c r="A18" s="1" t="str">
        <f>IF(Entreprises!B22="","",Entreprises!B22)</f>
        <v/>
      </c>
    </row>
    <row r="19" spans="1:1" x14ac:dyDescent="0.2">
      <c r="A19" s="1" t="str">
        <f>IF(Entreprises!B23="","",Entreprises!B23)</f>
        <v/>
      </c>
    </row>
    <row r="20" spans="1:1" x14ac:dyDescent="0.2">
      <c r="A20" s="1" t="str">
        <f>IF(Entreprises!B24="","",Entreprises!B24)</f>
        <v/>
      </c>
    </row>
    <row r="21" spans="1:1" x14ac:dyDescent="0.2">
      <c r="A21" s="1" t="str">
        <f>IF(Entreprises!B25="","",Entreprises!B25)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Mode d'emploi</vt:lpstr>
      <vt:lpstr>Entreprises</vt:lpstr>
      <vt:lpstr>Dépenses</vt:lpstr>
      <vt:lpstr>Répartition</vt:lpstr>
      <vt:lpstr>Listes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2026-10-22T18:56:24Z</dcterms:created>
  <dcterms:modified xsi:type="dcterms:W3CDTF">2026-10-22T18:56:28Z</dcterms:modified>
</cp:coreProperties>
</file>