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907"/>
  <workbookPr filterPrivacy="1" defaultThemeVersion="166925"/>
  <xr:revisionPtr revIDLastSave="0" documentId="8_{90D3FA30-9D83-40E7-B10D-640FE1351DDA}" xr6:coauthVersionLast="37" xr6:coauthVersionMax="37" xr10:uidLastSave="{00000000-0000-0000-0000-000000000000}"/>
  <bookViews>
    <workbookView xWindow="0" yWindow="0" windowWidth="15345" windowHeight="6705" xr2:uid="{D5D184A7-457D-41BC-B1F6-F4E9975B687E}"/>
  </bookViews>
  <sheets>
    <sheet name="Mode d'emploi" sheetId="1" r:id="rId1"/>
    <sheet name="Mon planning" sheetId="2" r:id="rId2"/>
    <sheet name="Exempl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58" i="3" l="1"/>
  <c r="AG58" i="3"/>
  <c r="AF58" i="3"/>
  <c r="AE58" i="3"/>
  <c r="AD58" i="3"/>
  <c r="AC58" i="3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AH57" i="3"/>
  <c r="AG57" i="3"/>
  <c r="AF57" i="3"/>
  <c r="AE57" i="3"/>
  <c r="AD57" i="3"/>
  <c r="AC57" i="3"/>
  <c r="AB57" i="3"/>
  <c r="AA57" i="3"/>
  <c r="Z57" i="3"/>
  <c r="Y57" i="3"/>
  <c r="X57" i="3"/>
  <c r="W57" i="3"/>
  <c r="V57" i="3"/>
  <c r="U57" i="3"/>
  <c r="T57" i="3"/>
  <c r="S57" i="3"/>
  <c r="R57" i="3"/>
  <c r="Q57" i="3"/>
  <c r="P57" i="3"/>
  <c r="O57" i="3"/>
  <c r="N57" i="3"/>
  <c r="M57" i="3"/>
  <c r="L57" i="3"/>
  <c r="K57" i="3"/>
  <c r="J57" i="3"/>
  <c r="AH56" i="3"/>
  <c r="AG56" i="3"/>
  <c r="AF56" i="3"/>
  <c r="AE56" i="3"/>
  <c r="AD56" i="3"/>
  <c r="AC56" i="3"/>
  <c r="AB56" i="3"/>
  <c r="AA56" i="3"/>
  <c r="Z56" i="3"/>
  <c r="Y56" i="3"/>
  <c r="X56" i="3"/>
  <c r="W56" i="3"/>
  <c r="V56" i="3"/>
  <c r="U56" i="3"/>
  <c r="T56" i="3"/>
  <c r="S56" i="3"/>
  <c r="R56" i="3"/>
  <c r="Q56" i="3"/>
  <c r="P56" i="3"/>
  <c r="O56" i="3"/>
  <c r="N56" i="3"/>
  <c r="M56" i="3"/>
  <c r="L56" i="3"/>
  <c r="K56" i="3"/>
  <c r="J56" i="3"/>
  <c r="AH55" i="3"/>
  <c r="AG55" i="3"/>
  <c r="AF55" i="3"/>
  <c r="AE55" i="3"/>
  <c r="AD55" i="3"/>
  <c r="AC55" i="3"/>
  <c r="AB55" i="3"/>
  <c r="AA55" i="3"/>
  <c r="Z55" i="3"/>
  <c r="Y55" i="3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AH54" i="3"/>
  <c r="AG54" i="3"/>
  <c r="AF54" i="3"/>
  <c r="AE54" i="3"/>
  <c r="AD54" i="3"/>
  <c r="AC54" i="3"/>
  <c r="AB54" i="3"/>
  <c r="AA54" i="3"/>
  <c r="Z54" i="3"/>
  <c r="Y54" i="3"/>
  <c r="X54" i="3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AH53" i="3"/>
  <c r="AG53" i="3"/>
  <c r="AF53" i="3"/>
  <c r="AE53" i="3"/>
  <c r="AD53" i="3"/>
  <c r="AC53" i="3"/>
  <c r="AB53" i="3"/>
  <c r="AA53" i="3"/>
  <c r="Z53" i="3"/>
  <c r="Y53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AH52" i="3"/>
  <c r="AG52" i="3"/>
  <c r="AF52" i="3"/>
  <c r="AE52" i="3"/>
  <c r="AD52" i="3"/>
  <c r="AC52" i="3"/>
  <c r="AB52" i="3"/>
  <c r="AA52" i="3"/>
  <c r="Z52" i="3"/>
  <c r="Y52" i="3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AH51" i="3"/>
  <c r="AG51" i="3"/>
  <c r="AF51" i="3"/>
  <c r="AE51" i="3"/>
  <c r="AD51" i="3"/>
  <c r="AC51" i="3"/>
  <c r="AB51" i="3"/>
  <c r="AA51" i="3"/>
  <c r="Z51" i="3"/>
  <c r="Y51" i="3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AH50" i="3"/>
  <c r="AG50" i="3"/>
  <c r="AF50" i="3"/>
  <c r="AE50" i="3"/>
  <c r="AD50" i="3"/>
  <c r="AC50" i="3"/>
  <c r="AB50" i="3"/>
  <c r="AA50" i="3"/>
  <c r="Z50" i="3"/>
  <c r="Y50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AH49" i="3"/>
  <c r="AG49" i="3"/>
  <c r="AF49" i="3"/>
  <c r="AE49" i="3"/>
  <c r="AD49" i="3"/>
  <c r="AC49" i="3"/>
  <c r="AB49" i="3"/>
  <c r="AA49" i="3"/>
  <c r="Z49" i="3"/>
  <c r="Y49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AH48" i="3"/>
  <c r="AG48" i="3"/>
  <c r="AF48" i="3"/>
  <c r="AE48" i="3"/>
  <c r="AD48" i="3"/>
  <c r="AC48" i="3"/>
  <c r="AB48" i="3"/>
  <c r="AA48" i="3"/>
  <c r="Z48" i="3"/>
  <c r="Y48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AH47" i="3"/>
  <c r="AG47" i="3"/>
  <c r="AF47" i="3"/>
  <c r="AE47" i="3"/>
  <c r="AD47" i="3"/>
  <c r="AC47" i="3"/>
  <c r="AB47" i="3"/>
  <c r="AA47" i="3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AH46" i="3"/>
  <c r="AG46" i="3"/>
  <c r="AF46" i="3"/>
  <c r="AE46" i="3"/>
  <c r="AD46" i="3"/>
  <c r="AC46" i="3"/>
  <c r="AB46" i="3"/>
  <c r="AA46" i="3"/>
  <c r="Z46" i="3"/>
  <c r="Y46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AH45" i="3"/>
  <c r="AG45" i="3"/>
  <c r="AF45" i="3"/>
  <c r="AE45" i="3"/>
  <c r="AD45" i="3"/>
  <c r="AC45" i="3"/>
  <c r="AB45" i="3"/>
  <c r="AA45" i="3"/>
  <c r="Z45" i="3"/>
  <c r="Y45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AH44" i="3"/>
  <c r="AG44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AH43" i="3"/>
  <c r="AG43" i="3"/>
  <c r="AF43" i="3"/>
  <c r="AE43" i="3"/>
  <c r="AD43" i="3"/>
  <c r="AC43" i="3"/>
  <c r="AB43" i="3"/>
  <c r="AA43" i="3"/>
  <c r="Z43" i="3"/>
  <c r="Y43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AH42" i="3"/>
  <c r="AG42" i="3"/>
  <c r="AF42" i="3"/>
  <c r="AE42" i="3"/>
  <c r="AD42" i="3"/>
  <c r="AC42" i="3"/>
  <c r="AB42" i="3"/>
  <c r="AA42" i="3"/>
  <c r="Z42" i="3"/>
  <c r="Y42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AH37" i="3"/>
  <c r="AG37" i="3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AH29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AH28" i="3"/>
  <c r="AG28" i="3"/>
  <c r="AF28" i="3"/>
  <c r="AE28" i="3"/>
  <c r="AD28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AH27" i="3"/>
  <c r="AG27" i="3"/>
  <c r="AF27" i="3"/>
  <c r="AE27" i="3"/>
  <c r="AD27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AH26" i="3"/>
  <c r="AG26" i="3"/>
  <c r="AF26" i="3"/>
  <c r="AE26" i="3"/>
  <c r="AD26" i="3"/>
  <c r="AC26" i="3"/>
  <c r="AB26" i="3"/>
  <c r="AA26" i="3"/>
  <c r="Z26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AH25" i="3"/>
  <c r="AG25" i="3"/>
  <c r="AF25" i="3"/>
  <c r="AE25" i="3"/>
  <c r="AD25" i="3"/>
  <c r="AC25" i="3"/>
  <c r="AB25" i="3"/>
  <c r="AA25" i="3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AH24" i="3"/>
  <c r="AG24" i="3"/>
  <c r="AF24" i="3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AH22" i="3"/>
  <c r="AG22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AH21" i="3"/>
  <c r="AG21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58" i="3"/>
  <c r="H58" i="3"/>
  <c r="F58" i="3"/>
  <c r="I57" i="3"/>
  <c r="H57" i="3"/>
  <c r="F57" i="3"/>
  <c r="I56" i="3"/>
  <c r="H56" i="3"/>
  <c r="F56" i="3"/>
  <c r="I55" i="3"/>
  <c r="H55" i="3"/>
  <c r="F55" i="3"/>
  <c r="I54" i="3"/>
  <c r="H54" i="3"/>
  <c r="F54" i="3"/>
  <c r="I53" i="3"/>
  <c r="H53" i="3"/>
  <c r="F53" i="3"/>
  <c r="I52" i="3"/>
  <c r="H52" i="3"/>
  <c r="F52" i="3"/>
  <c r="I51" i="3"/>
  <c r="H51" i="3"/>
  <c r="F51" i="3"/>
  <c r="I50" i="3"/>
  <c r="H50" i="3"/>
  <c r="F50" i="3"/>
  <c r="I49" i="3"/>
  <c r="H49" i="3"/>
  <c r="F49" i="3"/>
  <c r="I48" i="3"/>
  <c r="H48" i="3"/>
  <c r="F48" i="3"/>
  <c r="I47" i="3"/>
  <c r="H47" i="3"/>
  <c r="F47" i="3"/>
  <c r="I46" i="3"/>
  <c r="H46" i="3"/>
  <c r="F46" i="3"/>
  <c r="I45" i="3"/>
  <c r="H45" i="3"/>
  <c r="F45" i="3"/>
  <c r="I44" i="3"/>
  <c r="H44" i="3"/>
  <c r="F44" i="3"/>
  <c r="I43" i="3"/>
  <c r="H43" i="3"/>
  <c r="F43" i="3"/>
  <c r="I42" i="3"/>
  <c r="H42" i="3"/>
  <c r="F42" i="3"/>
  <c r="I41" i="3"/>
  <c r="H41" i="3"/>
  <c r="F41" i="3"/>
  <c r="I40" i="3"/>
  <c r="H40" i="3"/>
  <c r="F40" i="3"/>
  <c r="I39" i="3"/>
  <c r="H39" i="3"/>
  <c r="F39" i="3"/>
  <c r="I38" i="3"/>
  <c r="H38" i="3"/>
  <c r="F38" i="3"/>
  <c r="I37" i="3"/>
  <c r="H37" i="3"/>
  <c r="F37" i="3"/>
  <c r="I36" i="3"/>
  <c r="H36" i="3"/>
  <c r="F36" i="3"/>
  <c r="I35" i="3"/>
  <c r="H35" i="3"/>
  <c r="F35" i="3"/>
  <c r="I34" i="3"/>
  <c r="H34" i="3"/>
  <c r="F34" i="3"/>
  <c r="I33" i="3"/>
  <c r="H33" i="3"/>
  <c r="F33" i="3"/>
  <c r="I32" i="3"/>
  <c r="H32" i="3"/>
  <c r="F32" i="3"/>
  <c r="I31" i="3"/>
  <c r="H31" i="3"/>
  <c r="F31" i="3"/>
  <c r="I30" i="3"/>
  <c r="H30" i="3"/>
  <c r="F30" i="3"/>
  <c r="I29" i="3"/>
  <c r="H29" i="3"/>
  <c r="F29" i="3"/>
  <c r="I28" i="3"/>
  <c r="H28" i="3"/>
  <c r="F28" i="3"/>
  <c r="I27" i="3"/>
  <c r="H27" i="3"/>
  <c r="F27" i="3"/>
  <c r="I26" i="3"/>
  <c r="H26" i="3"/>
  <c r="F26" i="3"/>
  <c r="I25" i="3"/>
  <c r="H25" i="3"/>
  <c r="F25" i="3"/>
  <c r="I24" i="3"/>
  <c r="H24" i="3"/>
  <c r="F24" i="3"/>
  <c r="I23" i="3"/>
  <c r="H23" i="3"/>
  <c r="F23" i="3"/>
  <c r="I22" i="3"/>
  <c r="H22" i="3"/>
  <c r="F22" i="3"/>
  <c r="I21" i="3"/>
  <c r="H21" i="3"/>
  <c r="F21" i="3"/>
  <c r="C5" i="3"/>
  <c r="I8" i="3" s="1"/>
  <c r="I7" i="3" s="1"/>
  <c r="C63" i="2"/>
  <c r="C60" i="2"/>
  <c r="AH58" i="2"/>
  <c r="AG58" i="2"/>
  <c r="AF58" i="2"/>
  <c r="AE58" i="2"/>
  <c r="AD58" i="2"/>
  <c r="AC58" i="2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AH57" i="2"/>
  <c r="AG57" i="2"/>
  <c r="AF57" i="2"/>
  <c r="AE57" i="2"/>
  <c r="AD57" i="2"/>
  <c r="AC57" i="2"/>
  <c r="AB57" i="2"/>
  <c r="AA57" i="2"/>
  <c r="Z57" i="2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AH56" i="2"/>
  <c r="AG56" i="2"/>
  <c r="AF56" i="2"/>
  <c r="AE56" i="2"/>
  <c r="AD56" i="2"/>
  <c r="AC56" i="2"/>
  <c r="AB56" i="2"/>
  <c r="AA56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AH55" i="2"/>
  <c r="AG55" i="2"/>
  <c r="AF55" i="2"/>
  <c r="AE55" i="2"/>
  <c r="AD55" i="2"/>
  <c r="AC55" i="2"/>
  <c r="AB55" i="2"/>
  <c r="AA55" i="2"/>
  <c r="Z55" i="2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AH54" i="2"/>
  <c r="AG54" i="2"/>
  <c r="AF54" i="2"/>
  <c r="AE54" i="2"/>
  <c r="AD54" i="2"/>
  <c r="AC54" i="2"/>
  <c r="AB54" i="2"/>
  <c r="AA54" i="2"/>
  <c r="Z54" i="2"/>
  <c r="Y54" i="2"/>
  <c r="X54" i="2"/>
  <c r="W54" i="2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AH53" i="2"/>
  <c r="AG53" i="2"/>
  <c r="AF53" i="2"/>
  <c r="AE53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AH52" i="2"/>
  <c r="AG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AH51" i="2"/>
  <c r="AG51" i="2"/>
  <c r="AF51" i="2"/>
  <c r="AE51" i="2"/>
  <c r="AD51" i="2"/>
  <c r="AC51" i="2"/>
  <c r="AB51" i="2"/>
  <c r="AA51" i="2"/>
  <c r="Z51" i="2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AH50" i="2"/>
  <c r="AG50" i="2"/>
  <c r="AF50" i="2"/>
  <c r="AE50" i="2"/>
  <c r="AD50" i="2"/>
  <c r="AC50" i="2"/>
  <c r="AB50" i="2"/>
  <c r="AA50" i="2"/>
  <c r="Z50" i="2"/>
  <c r="Y50" i="2"/>
  <c r="X50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AH46" i="2"/>
  <c r="AG46" i="2"/>
  <c r="AF46" i="2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AH45" i="2"/>
  <c r="AG45" i="2"/>
  <c r="AF45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58" i="2"/>
  <c r="H58" i="2"/>
  <c r="F58" i="2"/>
  <c r="I57" i="2"/>
  <c r="H57" i="2"/>
  <c r="F57" i="2"/>
  <c r="I56" i="2"/>
  <c r="H56" i="2"/>
  <c r="F56" i="2"/>
  <c r="I55" i="2"/>
  <c r="H55" i="2"/>
  <c r="F55" i="2"/>
  <c r="I54" i="2"/>
  <c r="H54" i="2"/>
  <c r="F54" i="2"/>
  <c r="I53" i="2"/>
  <c r="H53" i="2"/>
  <c r="F53" i="2"/>
  <c r="I52" i="2"/>
  <c r="H52" i="2"/>
  <c r="F52" i="2"/>
  <c r="I51" i="2"/>
  <c r="H51" i="2"/>
  <c r="F51" i="2"/>
  <c r="I50" i="2"/>
  <c r="H50" i="2"/>
  <c r="F50" i="2"/>
  <c r="I49" i="2"/>
  <c r="H49" i="2"/>
  <c r="F49" i="2"/>
  <c r="I48" i="2"/>
  <c r="H48" i="2"/>
  <c r="F48" i="2"/>
  <c r="I47" i="2"/>
  <c r="H47" i="2"/>
  <c r="F47" i="2"/>
  <c r="I46" i="2"/>
  <c r="H46" i="2"/>
  <c r="F46" i="2"/>
  <c r="I45" i="2"/>
  <c r="H45" i="2"/>
  <c r="F45" i="2"/>
  <c r="I44" i="2"/>
  <c r="H44" i="2"/>
  <c r="F44" i="2"/>
  <c r="I43" i="2"/>
  <c r="H43" i="2"/>
  <c r="F43" i="2"/>
  <c r="I42" i="2"/>
  <c r="H42" i="2"/>
  <c r="F42" i="2"/>
  <c r="I41" i="2"/>
  <c r="H41" i="2"/>
  <c r="F41" i="2"/>
  <c r="I40" i="2"/>
  <c r="H40" i="2"/>
  <c r="F40" i="2"/>
  <c r="I39" i="2"/>
  <c r="H39" i="2"/>
  <c r="F39" i="2"/>
  <c r="I38" i="2"/>
  <c r="H38" i="2"/>
  <c r="F38" i="2"/>
  <c r="I37" i="2"/>
  <c r="H37" i="2"/>
  <c r="F37" i="2"/>
  <c r="I36" i="2"/>
  <c r="H36" i="2"/>
  <c r="F36" i="2"/>
  <c r="I35" i="2"/>
  <c r="H35" i="2"/>
  <c r="F35" i="2"/>
  <c r="I34" i="2"/>
  <c r="H34" i="2"/>
  <c r="F34" i="2"/>
  <c r="I33" i="2"/>
  <c r="H33" i="2"/>
  <c r="F33" i="2"/>
  <c r="I32" i="2"/>
  <c r="H32" i="2"/>
  <c r="F32" i="2"/>
  <c r="I31" i="2"/>
  <c r="H31" i="2"/>
  <c r="F31" i="2"/>
  <c r="I30" i="2"/>
  <c r="H30" i="2"/>
  <c r="F30" i="2"/>
  <c r="I29" i="2"/>
  <c r="H29" i="2"/>
  <c r="F29" i="2"/>
  <c r="I28" i="2"/>
  <c r="H28" i="2"/>
  <c r="F28" i="2"/>
  <c r="I27" i="2"/>
  <c r="H27" i="2"/>
  <c r="F27" i="2"/>
  <c r="I26" i="2"/>
  <c r="H26" i="2"/>
  <c r="F26" i="2"/>
  <c r="I25" i="2"/>
  <c r="H25" i="2"/>
  <c r="F25" i="2"/>
  <c r="I24" i="2"/>
  <c r="H24" i="2"/>
  <c r="F24" i="2"/>
  <c r="I23" i="2"/>
  <c r="H23" i="2"/>
  <c r="F23" i="2"/>
  <c r="I22" i="2"/>
  <c r="H22" i="2"/>
  <c r="F22" i="2"/>
  <c r="I21" i="2"/>
  <c r="H21" i="2"/>
  <c r="F21" i="2"/>
  <c r="I20" i="2"/>
  <c r="H20" i="2"/>
  <c r="F20" i="2"/>
  <c r="I19" i="2"/>
  <c r="H19" i="2"/>
  <c r="F19" i="2"/>
  <c r="I18" i="2"/>
  <c r="H18" i="2"/>
  <c r="F18" i="2"/>
  <c r="I17" i="2"/>
  <c r="H17" i="2"/>
  <c r="F17" i="2"/>
  <c r="I16" i="2"/>
  <c r="H16" i="2"/>
  <c r="F16" i="2"/>
  <c r="I15" i="2"/>
  <c r="H15" i="2"/>
  <c r="F15" i="2"/>
  <c r="I14" i="2"/>
  <c r="H14" i="2"/>
  <c r="F14" i="2"/>
  <c r="I13" i="2"/>
  <c r="H13" i="2"/>
  <c r="F13" i="2"/>
  <c r="I12" i="2"/>
  <c r="H12" i="2"/>
  <c r="F12" i="2"/>
  <c r="I11" i="2"/>
  <c r="H11" i="2"/>
  <c r="F11" i="2"/>
  <c r="I10" i="2"/>
  <c r="H10" i="2"/>
  <c r="F10" i="2"/>
  <c r="I9" i="2"/>
  <c r="H9" i="2"/>
  <c r="F9" i="2"/>
  <c r="C5" i="2"/>
  <c r="I8" i="2" s="1"/>
  <c r="I7" i="2" s="1"/>
  <c r="D20" i="3" l="1"/>
  <c r="D19" i="3"/>
  <c r="D18" i="3"/>
  <c r="D17" i="3"/>
  <c r="D16" i="3"/>
  <c r="D15" i="3"/>
  <c r="D14" i="3"/>
  <c r="D13" i="3"/>
  <c r="D12" i="3"/>
  <c r="D11" i="3"/>
  <c r="D10" i="3"/>
  <c r="D9" i="3"/>
  <c r="J8" i="3"/>
  <c r="C62" i="2"/>
  <c r="C61" i="2"/>
  <c r="J8" i="2"/>
  <c r="F20" i="3" l="1"/>
  <c r="H20" i="3" s="1"/>
  <c r="F19" i="3"/>
  <c r="H19" i="3" s="1"/>
  <c r="F18" i="3"/>
  <c r="H18" i="3" s="1"/>
  <c r="F17" i="3"/>
  <c r="H17" i="3" s="1"/>
  <c r="F16" i="3"/>
  <c r="H16" i="3" s="1"/>
  <c r="F15" i="3"/>
  <c r="H15" i="3" s="1"/>
  <c r="F14" i="3"/>
  <c r="H14" i="3" s="1"/>
  <c r="F13" i="3"/>
  <c r="H13" i="3" s="1"/>
  <c r="F12" i="3"/>
  <c r="H12" i="3" s="1"/>
  <c r="F11" i="3"/>
  <c r="H11" i="3" s="1"/>
  <c r="F10" i="3"/>
  <c r="H10" i="3" s="1"/>
  <c r="F9" i="3"/>
  <c r="J7" i="3"/>
  <c r="K8" i="3"/>
  <c r="J7" i="2"/>
  <c r="K8" i="2"/>
  <c r="H9" i="3" l="1"/>
  <c r="C60" i="3"/>
  <c r="K20" i="3"/>
  <c r="J20" i="3"/>
  <c r="I20" i="3"/>
  <c r="K19" i="3"/>
  <c r="I19" i="3"/>
  <c r="J19" i="3"/>
  <c r="K17" i="3"/>
  <c r="J18" i="3"/>
  <c r="K18" i="3"/>
  <c r="I17" i="3"/>
  <c r="I18" i="3"/>
  <c r="J17" i="3"/>
  <c r="J16" i="3"/>
  <c r="I16" i="3"/>
  <c r="K16" i="3"/>
  <c r="K15" i="3"/>
  <c r="J15" i="3"/>
  <c r="I15" i="3"/>
  <c r="J14" i="3"/>
  <c r="K14" i="3"/>
  <c r="I14" i="3"/>
  <c r="K13" i="3"/>
  <c r="J13" i="3"/>
  <c r="I13" i="3"/>
  <c r="K12" i="3"/>
  <c r="I12" i="3"/>
  <c r="J12" i="3"/>
  <c r="K11" i="3"/>
  <c r="I11" i="3"/>
  <c r="J11" i="3"/>
  <c r="J10" i="3"/>
  <c r="K10" i="3"/>
  <c r="I10" i="3"/>
  <c r="K9" i="3"/>
  <c r="I9" i="3"/>
  <c r="J9" i="3"/>
  <c r="K7" i="3"/>
  <c r="L8" i="3"/>
  <c r="L16" i="3" s="1"/>
  <c r="K7" i="2"/>
  <c r="L8" i="2"/>
  <c r="C61" i="3" l="1"/>
  <c r="C62" i="3"/>
  <c r="L20" i="3"/>
  <c r="L19" i="3"/>
  <c r="L18" i="3"/>
  <c r="L17" i="3"/>
  <c r="L13" i="3"/>
  <c r="L15" i="3"/>
  <c r="L14" i="3"/>
  <c r="L9" i="3"/>
  <c r="L12" i="3"/>
  <c r="L11" i="3"/>
  <c r="L10" i="3"/>
  <c r="L7" i="3"/>
  <c r="M8" i="3"/>
  <c r="L7" i="2"/>
  <c r="M8" i="2"/>
  <c r="M19" i="3" l="1"/>
  <c r="M20" i="3"/>
  <c r="M17" i="3"/>
  <c r="M18" i="3"/>
  <c r="M15" i="3"/>
  <c r="M16" i="3"/>
  <c r="M13" i="3"/>
  <c r="M14" i="3"/>
  <c r="M11" i="3"/>
  <c r="M12" i="3"/>
  <c r="M9" i="3"/>
  <c r="M10" i="3"/>
  <c r="M7" i="3"/>
  <c r="N8" i="3"/>
  <c r="M7" i="2"/>
  <c r="N8" i="2"/>
  <c r="N19" i="3" l="1"/>
  <c r="N20" i="3"/>
  <c r="N17" i="3"/>
  <c r="N18" i="3"/>
  <c r="N15" i="3"/>
  <c r="N16" i="3"/>
  <c r="N13" i="3"/>
  <c r="N14" i="3"/>
  <c r="N11" i="3"/>
  <c r="N12" i="3"/>
  <c r="N9" i="3"/>
  <c r="N10" i="3"/>
  <c r="N7" i="3"/>
  <c r="O8" i="3"/>
  <c r="N7" i="2"/>
  <c r="O8" i="2"/>
  <c r="O19" i="3" l="1"/>
  <c r="O20" i="3"/>
  <c r="O17" i="3"/>
  <c r="O18" i="3"/>
  <c r="O15" i="3"/>
  <c r="O16" i="3"/>
  <c r="O13" i="3"/>
  <c r="O14" i="3"/>
  <c r="O11" i="3"/>
  <c r="O12" i="3"/>
  <c r="O9" i="3"/>
  <c r="O10" i="3"/>
  <c r="O7" i="3"/>
  <c r="P8" i="3"/>
  <c r="O7" i="2"/>
  <c r="P8" i="2"/>
  <c r="P19" i="3" l="1"/>
  <c r="P20" i="3"/>
  <c r="P17" i="3"/>
  <c r="P18" i="3"/>
  <c r="P15" i="3"/>
  <c r="P16" i="3"/>
  <c r="P13" i="3"/>
  <c r="P14" i="3"/>
  <c r="P11" i="3"/>
  <c r="P12" i="3"/>
  <c r="P9" i="3"/>
  <c r="P10" i="3"/>
  <c r="P7" i="3"/>
  <c r="Q8" i="3"/>
  <c r="P7" i="2"/>
  <c r="Q8" i="2"/>
  <c r="Q19" i="3" l="1"/>
  <c r="Q20" i="3"/>
  <c r="Q17" i="3"/>
  <c r="Q18" i="3"/>
  <c r="Q15" i="3"/>
  <c r="Q16" i="3"/>
  <c r="Q13" i="3"/>
  <c r="Q14" i="3"/>
  <c r="Q11" i="3"/>
  <c r="Q12" i="3"/>
  <c r="Q9" i="3"/>
  <c r="Q10" i="3"/>
  <c r="Q7" i="3"/>
  <c r="R8" i="3"/>
  <c r="Q7" i="2"/>
  <c r="R8" i="2"/>
  <c r="R19" i="3" l="1"/>
  <c r="R20" i="3"/>
  <c r="R17" i="3"/>
  <c r="R18" i="3"/>
  <c r="R15" i="3"/>
  <c r="R16" i="3"/>
  <c r="R13" i="3"/>
  <c r="R14" i="3"/>
  <c r="R11" i="3"/>
  <c r="R12" i="3"/>
  <c r="R9" i="3"/>
  <c r="R10" i="3"/>
  <c r="R7" i="3"/>
  <c r="S8" i="3"/>
  <c r="R7" i="2"/>
  <c r="S8" i="2"/>
  <c r="S19" i="3" l="1"/>
  <c r="S20" i="3"/>
  <c r="S17" i="3"/>
  <c r="S18" i="3"/>
  <c r="S15" i="3"/>
  <c r="S16" i="3"/>
  <c r="S13" i="3"/>
  <c r="S14" i="3"/>
  <c r="S11" i="3"/>
  <c r="S12" i="3"/>
  <c r="S9" i="3"/>
  <c r="S10" i="3"/>
  <c r="S7" i="3"/>
  <c r="T8" i="3"/>
  <c r="S7" i="2"/>
  <c r="T8" i="2"/>
  <c r="T19" i="3" l="1"/>
  <c r="T20" i="3"/>
  <c r="T17" i="3"/>
  <c r="T18" i="3"/>
  <c r="T15" i="3"/>
  <c r="T16" i="3"/>
  <c r="T13" i="3"/>
  <c r="T14" i="3"/>
  <c r="T11" i="3"/>
  <c r="T12" i="3"/>
  <c r="T9" i="3"/>
  <c r="T10" i="3"/>
  <c r="T7" i="3"/>
  <c r="U8" i="3"/>
  <c r="T7" i="2"/>
  <c r="U8" i="2"/>
  <c r="U19" i="3" l="1"/>
  <c r="U20" i="3"/>
  <c r="U17" i="3"/>
  <c r="U18" i="3"/>
  <c r="U15" i="3"/>
  <c r="U16" i="3"/>
  <c r="U13" i="3"/>
  <c r="U14" i="3"/>
  <c r="U11" i="3"/>
  <c r="U12" i="3"/>
  <c r="U9" i="3"/>
  <c r="U10" i="3"/>
  <c r="U7" i="3"/>
  <c r="V8" i="3"/>
  <c r="U7" i="2"/>
  <c r="V8" i="2"/>
  <c r="V19" i="3" l="1"/>
  <c r="V20" i="3"/>
  <c r="V17" i="3"/>
  <c r="V18" i="3"/>
  <c r="V15" i="3"/>
  <c r="V16" i="3"/>
  <c r="V13" i="3"/>
  <c r="V14" i="3"/>
  <c r="V11" i="3"/>
  <c r="V12" i="3"/>
  <c r="V9" i="3"/>
  <c r="V10" i="3"/>
  <c r="V7" i="3"/>
  <c r="W8" i="3"/>
  <c r="V7" i="2"/>
  <c r="W8" i="2"/>
  <c r="W19" i="3" l="1"/>
  <c r="W20" i="3"/>
  <c r="W17" i="3"/>
  <c r="W18" i="3"/>
  <c r="W15" i="3"/>
  <c r="W16" i="3"/>
  <c r="W13" i="3"/>
  <c r="W14" i="3"/>
  <c r="W11" i="3"/>
  <c r="W12" i="3"/>
  <c r="W9" i="3"/>
  <c r="W10" i="3"/>
  <c r="W7" i="3"/>
  <c r="X8" i="3"/>
  <c r="W7" i="2"/>
  <c r="X8" i="2"/>
  <c r="X19" i="3" l="1"/>
  <c r="X20" i="3"/>
  <c r="X17" i="3"/>
  <c r="X18" i="3"/>
  <c r="X15" i="3"/>
  <c r="X16" i="3"/>
  <c r="X13" i="3"/>
  <c r="X14" i="3"/>
  <c r="X11" i="3"/>
  <c r="X12" i="3"/>
  <c r="X9" i="3"/>
  <c r="X10" i="3"/>
  <c r="X7" i="3"/>
  <c r="Y8" i="3"/>
  <c r="X7" i="2"/>
  <c r="Y8" i="2"/>
  <c r="Y19" i="3" l="1"/>
  <c r="Y20" i="3"/>
  <c r="Y17" i="3"/>
  <c r="Y18" i="3"/>
  <c r="Y15" i="3"/>
  <c r="Y16" i="3"/>
  <c r="Y13" i="3"/>
  <c r="Y14" i="3"/>
  <c r="Y11" i="3"/>
  <c r="Y12" i="3"/>
  <c r="Y9" i="3"/>
  <c r="Y10" i="3"/>
  <c r="Y7" i="3"/>
  <c r="Z8" i="3"/>
  <c r="Y7" i="2"/>
  <c r="Z8" i="2"/>
  <c r="Z19" i="3" l="1"/>
  <c r="Z20" i="3"/>
  <c r="Z17" i="3"/>
  <c r="Z18" i="3"/>
  <c r="Z15" i="3"/>
  <c r="Z16" i="3"/>
  <c r="Z13" i="3"/>
  <c r="Z14" i="3"/>
  <c r="Z11" i="3"/>
  <c r="Z12" i="3"/>
  <c r="Z9" i="3"/>
  <c r="Z10" i="3"/>
  <c r="Z7" i="3"/>
  <c r="AA8" i="3"/>
  <c r="Z7" i="2"/>
  <c r="AA8" i="2"/>
  <c r="AA19" i="3" l="1"/>
  <c r="AA20" i="3"/>
  <c r="AA17" i="3"/>
  <c r="AA18" i="3"/>
  <c r="AA15" i="3"/>
  <c r="AA16" i="3"/>
  <c r="AA13" i="3"/>
  <c r="AA14" i="3"/>
  <c r="AA11" i="3"/>
  <c r="AA12" i="3"/>
  <c r="AA9" i="3"/>
  <c r="AA10" i="3"/>
  <c r="AA7" i="3"/>
  <c r="AB8" i="3"/>
  <c r="AA7" i="2"/>
  <c r="AB8" i="2"/>
  <c r="AB19" i="3" l="1"/>
  <c r="AB20" i="3"/>
  <c r="AB17" i="3"/>
  <c r="AB18" i="3"/>
  <c r="AB15" i="3"/>
  <c r="AB16" i="3"/>
  <c r="AB13" i="3"/>
  <c r="AB14" i="3"/>
  <c r="AB11" i="3"/>
  <c r="AB12" i="3"/>
  <c r="AB9" i="3"/>
  <c r="AB10" i="3"/>
  <c r="AB7" i="3"/>
  <c r="AC8" i="3"/>
  <c r="AB7" i="2"/>
  <c r="AC8" i="2"/>
  <c r="AC19" i="3" l="1"/>
  <c r="AC20" i="3"/>
  <c r="AC17" i="3"/>
  <c r="AC18" i="3"/>
  <c r="AC15" i="3"/>
  <c r="AC16" i="3"/>
  <c r="AC13" i="3"/>
  <c r="AC14" i="3"/>
  <c r="AC11" i="3"/>
  <c r="AC12" i="3"/>
  <c r="AC9" i="3"/>
  <c r="AC10" i="3"/>
  <c r="AC7" i="3"/>
  <c r="AD8" i="3"/>
  <c r="AC7" i="2"/>
  <c r="AD8" i="2"/>
  <c r="AD19" i="3" l="1"/>
  <c r="AD20" i="3"/>
  <c r="AD17" i="3"/>
  <c r="AD18" i="3"/>
  <c r="AD15" i="3"/>
  <c r="AD16" i="3"/>
  <c r="AD13" i="3"/>
  <c r="AD14" i="3"/>
  <c r="AD11" i="3"/>
  <c r="AD12" i="3"/>
  <c r="AD9" i="3"/>
  <c r="AD10" i="3"/>
  <c r="AD7" i="3"/>
  <c r="AE8" i="3"/>
  <c r="AD7" i="2"/>
  <c r="AE8" i="2"/>
  <c r="AE19" i="3" l="1"/>
  <c r="AE20" i="3"/>
  <c r="AE17" i="3"/>
  <c r="AE18" i="3"/>
  <c r="AE15" i="3"/>
  <c r="AE16" i="3"/>
  <c r="AE13" i="3"/>
  <c r="AE14" i="3"/>
  <c r="AE11" i="3"/>
  <c r="AE12" i="3"/>
  <c r="AE9" i="3"/>
  <c r="AE10" i="3"/>
  <c r="AE7" i="3"/>
  <c r="AF8" i="3"/>
  <c r="AE7" i="2"/>
  <c r="AF8" i="2"/>
  <c r="AF19" i="3" l="1"/>
  <c r="AF20" i="3"/>
  <c r="AF17" i="3"/>
  <c r="AF18" i="3"/>
  <c r="AF15" i="3"/>
  <c r="AF16" i="3"/>
  <c r="AF13" i="3"/>
  <c r="AF14" i="3"/>
  <c r="AF11" i="3"/>
  <c r="AF12" i="3"/>
  <c r="AF9" i="3"/>
  <c r="AF10" i="3"/>
  <c r="AF7" i="3"/>
  <c r="AG8" i="3"/>
  <c r="AF7" i="2"/>
  <c r="AG8" i="2"/>
  <c r="AG19" i="3" l="1"/>
  <c r="AG20" i="3"/>
  <c r="AG17" i="3"/>
  <c r="AG18" i="3"/>
  <c r="AG15" i="3"/>
  <c r="AG16" i="3"/>
  <c r="AG13" i="3"/>
  <c r="AG14" i="3"/>
  <c r="AG11" i="3"/>
  <c r="AG12" i="3"/>
  <c r="AG9" i="3"/>
  <c r="AG10" i="3"/>
  <c r="AG7" i="3"/>
  <c r="AH8" i="3"/>
  <c r="AG7" i="2"/>
  <c r="AH8" i="2"/>
  <c r="AH7" i="2" s="1"/>
  <c r="AH20" i="3" l="1"/>
  <c r="C63" i="3"/>
  <c r="AH18" i="3"/>
  <c r="AH19" i="3"/>
  <c r="AH16" i="3"/>
  <c r="AH17" i="3"/>
  <c r="AH14" i="3"/>
  <c r="AH15" i="3"/>
  <c r="AH12" i="3"/>
  <c r="AH13" i="3"/>
  <c r="AH10" i="3"/>
  <c r="AH11" i="3"/>
  <c r="AH7" i="3"/>
  <c r="AH9" i="3"/>
</calcChain>
</file>

<file path=xl/sharedStrings.xml><?xml version="1.0" encoding="utf-8"?>
<sst xmlns="http://schemas.openxmlformats.org/spreadsheetml/2006/main" count="147" uniqueCount="104">
  <si>
    <t>Planning de chantier : mode d'emploi</t>
  </si>
  <si>
    <t>À quoi sert ce modèle</t>
  </si>
  <si>
    <t>Il affiche le planning d'un chantier sous forme de diagramme de Gantt, semaine par semaine, sur 26 semaines : une ligne par lot ou par tâche, une barre par période d'intervention.</t>
  </si>
  <si>
    <t>Il calcule la date de fin de chaque tâche en jours ouvrés (du lundi au vendredi) et signale les tâches en retard.</t>
  </si>
  <si>
    <t>Comment le remplir</t>
  </si>
  <si>
    <t>1. Ouvrez l'onglet « Mon planning » et tapez le nom du chantier et le lundi de la première semaine.</t>
  </si>
  <si>
    <t>2. Pour chaque tâche : le lot, l'intitulé, l'entreprise, la date de début et la durée en jours ouvrés. La date de fin se calcule seule.</t>
  </si>
  <si>
    <t>3. Mettez à jour la colonne « Avancement » à chaque réunion de chantier : 100 % passe la tâche en vert.</t>
  </si>
  <si>
    <t>4. Une tâche non terminée après sa date de fin passe en rouge, avec l'état « En retard ».</t>
  </si>
  <si>
    <t>5. La flèche ▼ au-dessus des semaines indique la semaine en cours.</t>
  </si>
  <si>
    <t>6. Ne modifiez pas les cellules grises : ce sont des formules.</t>
  </si>
  <si>
    <t>Lire le planning</t>
  </si>
  <si>
    <t>Barre bleue : période prévue. Barre verte : tâche terminée. Barre rouge : tâche en retard.</t>
  </si>
  <si>
    <t>Sous le tableau : la date de fin prévue du chantier, le nombre de tâches en retard et terminées.</t>
  </si>
  <si>
    <t>Code couleur des cellules</t>
  </si>
  <si>
    <t>L'onglet « Exemple »</t>
  </si>
  <si>
    <t>Il montre le planning fictif de la rénovation d'une maison, en 12 lots. Les dates et les durées sont des exemples, pas des références.</t>
  </si>
  <si>
    <t>À savoir</t>
  </si>
  <si>
    <t>Les jours fériés ne sont pas déduits : allongez les durées concernées. Pour enchaîner deux tâches, prenez comme début de la seconde le jour ouvré qui suit la fin de la première.</t>
  </si>
  <si>
    <t>Ce modèle convient à un chantier de quelques dizaines de tâches. Au-delà, ou pour gérer les liens entre tâches et le chemin critique, utilisez un logiciel de planification.</t>
  </si>
  <si>
    <t>Modèle gratuit proposé par Tarmou.fr : https://tarmou.fr/logiciel-planning-chantier-gratuit</t>
  </si>
  <si>
    <t>Version d'octobre 2026.</t>
  </si>
  <si>
    <t>Cellule à remplir (en bleu)</t>
  </si>
  <si>
    <t>Formule : ne pas modifier</t>
  </si>
  <si>
    <t>Planning de chantier</t>
  </si>
  <si>
    <t>Modèle gratuit Tarmou.fr · tarmou.fr/logiciel-planning-chantier-gratuit · Remplissez seulement les cellules jaunes.</t>
  </si>
  <si>
    <t>Chantier</t>
  </si>
  <si>
    <t>Lundi de la semaine 1</t>
  </si>
  <si>
    <t>Par défaut : le lundi de cette semaine. Tapez la date du premier lundi du chantier.</t>
  </si>
  <si>
    <t>Lot</t>
  </si>
  <si>
    <t>Tâche</t>
  </si>
  <si>
    <t>Entreprise</t>
  </si>
  <si>
    <t>Début</t>
  </si>
  <si>
    <t>Durée (jours ouvrés)</t>
  </si>
  <si>
    <t>Fin (calculée)</t>
  </si>
  <si>
    <t>Avancement</t>
  </si>
  <si>
    <t>État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</si>
  <si>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</si>
  <si>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</si>
  <si>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</si>
  <si>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</si>
  <si>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</si>
  <si>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</si>
  <si>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</si>
  <si>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</si>
  <si>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</si>
  <si>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</si>
  <si>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</si>
  <si>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</si>
  <si>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</si>
  <si>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</si>
  <si>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</si>
  <si>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</si>
  <si>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</si>
  <si>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</si>
  <si>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</si>
  <si>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</si>
  <si>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</si>
  <si>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</si>
  <si>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</si>
  <si>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</si>
  <si>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</si>
  <si>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</si>
  <si>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Fin prévue du chantier</t>
  </si>
  <si>
    <t>Tâches en retard</t>
  </si>
  <si>
    <t>Tâches terminées</t>
  </si>
  <si>
    <t>Fin au-delà des 26 semaines affichées</t>
  </si>
  <si>
    <t>Planning de chantier : exemple fictif</t>
  </si>
  <si>
    <t>Rénovation d'une maison (exemple)</t>
  </si>
  <si>
    <t>Exemple : le chantier a commencé il y a six semaines, quel que soit le jour où vous ouvrez le fichier.</t>
  </si>
  <si>
    <t>00</t>
  </si>
  <si>
    <t>Installation de chantier</t>
  </si>
  <si>
    <t>Entreprise A</t>
  </si>
  <si>
    <t>01</t>
  </si>
  <si>
    <t>Démolition et curage</t>
  </si>
  <si>
    <t>02</t>
  </si>
  <si>
    <t>Gros œuvre : ouvertures et reprises</t>
  </si>
  <si>
    <t>03</t>
  </si>
  <si>
    <t>Charpente et couverture</t>
  </si>
  <si>
    <t>Entreprise B</t>
  </si>
  <si>
    <t>04</t>
  </si>
  <si>
    <t>Menuiseries extérieures</t>
  </si>
  <si>
    <t>Entreprise C</t>
  </si>
  <si>
    <t>05</t>
  </si>
  <si>
    <t>Plomberie et chauffage (réseaux)</t>
  </si>
  <si>
    <t>Entreprise D</t>
  </si>
  <si>
    <t>06</t>
  </si>
  <si>
    <t>Électricité (réseaux)</t>
  </si>
  <si>
    <t>Entreprise E</t>
  </si>
  <si>
    <t>07</t>
  </si>
  <si>
    <t>Isolation et plâtrerie</t>
  </si>
  <si>
    <t>Entreprise F</t>
  </si>
  <si>
    <t>08</t>
  </si>
  <si>
    <t>Chape et carrelage</t>
  </si>
  <si>
    <t>Entreprise G</t>
  </si>
  <si>
    <t>09</t>
  </si>
  <si>
    <t>Plomberie et électricité (finitions)</t>
  </si>
  <si>
    <t>Entreprises D et E</t>
  </si>
  <si>
    <t>10</t>
  </si>
  <si>
    <t>Peinture</t>
  </si>
  <si>
    <t>Entreprise H</t>
  </si>
  <si>
    <t>11</t>
  </si>
  <si>
    <t>Nettoyage et réception</t>
  </si>
  <si>
    <t>Maître d'œuvre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</si>
</sst>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"/>
    <numFmt numFmtId="165" formatCode=";;;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sz val="10"/>
      <color rgb="FF666666"/>
      <name val="Arial"/>
      <family val="2"/>
    </font>
    <font>
      <sz val="9"/>
      <color rgb="FF666666"/>
      <name val="Arial"/>
      <family val="2"/>
    </font>
    <font>
      <b/>
      <sz val="10"/>
      <color rgb="FFFFFFFF"/>
      <name val="Arial"/>
      <family val="2"/>
    </font>
    <font>
      <sz val="10"/>
      <color rgb="FFF44336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9C4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02093A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0" xfId="0" applyFont="1" applyFill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6" fillId="0" borderId="0" xfId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/>
    <xf numFmtId="0" fontId="5" fillId="2" borderId="0" xfId="0" applyFont="1" applyFill="1"/>
    <xf numFmtId="14" fontId="5" fillId="2" borderId="0" xfId="0" applyNumberFormat="1" applyFont="1" applyFill="1" applyAlignment="1">
      <alignment horizontal="left"/>
    </xf>
    <xf numFmtId="0" fontId="10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9" fillId="4" borderId="1" xfId="0" applyFont="1" applyFill="1" applyBorder="1" applyAlignment="1">
      <alignment wrapText="1"/>
    </xf>
    <xf numFmtId="164" fontId="3" fillId="3" borderId="1" xfId="0" applyNumberFormat="1" applyFont="1" applyFill="1" applyBorder="1" applyAlignment="1">
      <alignment horizontal="center" textRotation="90"/>
    </xf>
    <xf numFmtId="0" fontId="5" fillId="2" borderId="1" xfId="0" applyFont="1" applyFill="1" applyBorder="1"/>
    <xf numFmtId="14" fontId="5" fillId="2" borderId="1" xfId="0" applyNumberFormat="1" applyFont="1" applyFill="1" applyBorder="1"/>
    <xf numFmtId="1" fontId="5" fillId="2" borderId="1" xfId="0" applyNumberFormat="1" applyFont="1" applyFill="1" applyBorder="1"/>
    <xf numFmtId="14" fontId="1" fillId="3" borderId="1" xfId="0" applyNumberFormat="1" applyFont="1" applyFill="1" applyBorder="1"/>
    <xf numFmtId="9" fontId="5" fillId="2" borderId="1" xfId="0" applyNumberFormat="1" applyFont="1" applyFill="1" applyBorder="1"/>
    <xf numFmtId="0" fontId="1" fillId="3" borderId="1" xfId="0" applyFont="1" applyFill="1" applyBorder="1"/>
    <xf numFmtId="165" fontId="1" fillId="0" borderId="1" xfId="0" applyNumberFormat="1" applyFont="1" applyBorder="1"/>
    <xf numFmtId="0" fontId="3" fillId="3" borderId="1" xfId="0" applyFont="1" applyFill="1" applyBorder="1"/>
    <xf numFmtId="14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49" fontId="5" fillId="2" borderId="1" xfId="0" applyNumberFormat="1" applyFont="1" applyFill="1" applyBorder="1"/>
  </cellXfs>
  <cellStyles count="2">
    <cellStyle name="Lien hypertexte" xfId="1" builtinId="8"/>
    <cellStyle name="Normal" xfId="0" builtinId="0"/>
  </cellStyles>
  <dxfs count="10">
    <dxf>
      <font>
        <color rgb="FF33691E"/>
      </font>
    </dxf>
    <dxf>
      <font>
        <b/>
        <i val="0"/>
        <color rgb="FFF44336"/>
      </font>
    </dxf>
    <dxf>
      <fill>
        <patternFill>
          <bgColor rgb="FFF44336"/>
        </patternFill>
      </fill>
    </dxf>
    <dxf>
      <fill>
        <patternFill>
          <bgColor rgb="FF66BB6A"/>
        </patternFill>
      </fill>
    </dxf>
    <dxf>
      <fill>
        <patternFill>
          <bgColor rgb="FF097FE8"/>
        </patternFill>
      </fill>
    </dxf>
    <dxf>
      <font>
        <color rgb="FF33691E"/>
      </font>
    </dxf>
    <dxf>
      <font>
        <b/>
        <i val="0"/>
        <color rgb="FFF44336"/>
      </font>
    </dxf>
    <dxf>
      <fill>
        <patternFill>
          <bgColor rgb="FFF44336"/>
        </patternFill>
      </fill>
    </dxf>
    <dxf>
      <fill>
        <patternFill>
          <bgColor rgb="FF66BB6A"/>
        </patternFill>
      </fill>
    </dxf>
    <dxf>
      <fill>
        <patternFill>
          <bgColor rgb="FF097F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rmou.fr/logiciel-planning-chantier-grat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CA178-91DC-46CF-8069-9AE1B1A6A90A}">
  <dimension ref="A1:A31"/>
  <sheetViews>
    <sheetView showGridLines="0" tabSelected="1" workbookViewId="0"/>
  </sheetViews>
  <sheetFormatPr baseColWidth="10" defaultRowHeight="12.75" x14ac:dyDescent="0.2"/>
  <cols>
    <col min="1" max="1" width="150.7109375" style="1" customWidth="1"/>
    <col min="2" max="16384" width="11.42578125" style="1"/>
  </cols>
  <sheetData>
    <row r="1" spans="1:1" ht="18" x14ac:dyDescent="0.25">
      <c r="A1" s="5" t="s">
        <v>0</v>
      </c>
    </row>
    <row r="2" spans="1:1" x14ac:dyDescent="0.2">
      <c r="A2" s="6"/>
    </row>
    <row r="3" spans="1:1" ht="15" x14ac:dyDescent="0.25">
      <c r="A3" s="7" t="s">
        <v>1</v>
      </c>
    </row>
    <row r="4" spans="1:1" ht="25.5" x14ac:dyDescent="0.2">
      <c r="A4" s="6" t="s">
        <v>2</v>
      </c>
    </row>
    <row r="5" spans="1:1" x14ac:dyDescent="0.2">
      <c r="A5" s="6" t="s">
        <v>3</v>
      </c>
    </row>
    <row r="6" spans="1:1" x14ac:dyDescent="0.2">
      <c r="A6" s="6"/>
    </row>
    <row r="7" spans="1:1" ht="15" x14ac:dyDescent="0.25">
      <c r="A7" s="7" t="s">
        <v>4</v>
      </c>
    </row>
    <row r="8" spans="1:1" x14ac:dyDescent="0.2">
      <c r="A8" s="6" t="s">
        <v>5</v>
      </c>
    </row>
    <row r="9" spans="1:1" x14ac:dyDescent="0.2">
      <c r="A9" s="6" t="s">
        <v>6</v>
      </c>
    </row>
    <row r="10" spans="1:1" x14ac:dyDescent="0.2">
      <c r="A10" s="6" t="s">
        <v>7</v>
      </c>
    </row>
    <row r="11" spans="1:1" x14ac:dyDescent="0.2">
      <c r="A11" s="6" t="s">
        <v>8</v>
      </c>
    </row>
    <row r="12" spans="1:1" x14ac:dyDescent="0.2">
      <c r="A12" s="6" t="s">
        <v>9</v>
      </c>
    </row>
    <row r="13" spans="1:1" x14ac:dyDescent="0.2">
      <c r="A13" s="6" t="s">
        <v>10</v>
      </c>
    </row>
    <row r="14" spans="1:1" x14ac:dyDescent="0.2">
      <c r="A14" s="6"/>
    </row>
    <row r="15" spans="1:1" ht="15" x14ac:dyDescent="0.25">
      <c r="A15" s="7" t="s">
        <v>11</v>
      </c>
    </row>
    <row r="16" spans="1:1" x14ac:dyDescent="0.2">
      <c r="A16" s="6" t="s">
        <v>12</v>
      </c>
    </row>
    <row r="17" spans="1:1" x14ac:dyDescent="0.2">
      <c r="A17" s="6" t="s">
        <v>13</v>
      </c>
    </row>
    <row r="18" spans="1:1" x14ac:dyDescent="0.2">
      <c r="A18" s="6"/>
    </row>
    <row r="19" spans="1:1" ht="15" x14ac:dyDescent="0.25">
      <c r="A19" s="7" t="s">
        <v>14</v>
      </c>
    </row>
    <row r="20" spans="1:1" x14ac:dyDescent="0.2">
      <c r="A20" s="8" t="s">
        <v>22</v>
      </c>
    </row>
    <row r="21" spans="1:1" x14ac:dyDescent="0.2">
      <c r="A21" s="9" t="s">
        <v>23</v>
      </c>
    </row>
    <row r="22" spans="1:1" x14ac:dyDescent="0.2">
      <c r="A22" s="6"/>
    </row>
    <row r="23" spans="1:1" ht="15" x14ac:dyDescent="0.25">
      <c r="A23" s="7" t="s">
        <v>15</v>
      </c>
    </row>
    <row r="24" spans="1:1" x14ac:dyDescent="0.2">
      <c r="A24" s="6" t="s">
        <v>16</v>
      </c>
    </row>
    <row r="25" spans="1:1" x14ac:dyDescent="0.2">
      <c r="A25" s="6"/>
    </row>
    <row r="26" spans="1:1" ht="15" x14ac:dyDescent="0.25">
      <c r="A26" s="7" t="s">
        <v>17</v>
      </c>
    </row>
    <row r="27" spans="1:1" ht="25.5" x14ac:dyDescent="0.2">
      <c r="A27" s="6" t="s">
        <v>18</v>
      </c>
    </row>
    <row r="28" spans="1:1" x14ac:dyDescent="0.2">
      <c r="A28" s="6" t="s">
        <v>19</v>
      </c>
    </row>
    <row r="29" spans="1:1" x14ac:dyDescent="0.2">
      <c r="A29" s="6"/>
    </row>
    <row r="30" spans="1:1" ht="15" x14ac:dyDescent="0.25">
      <c r="A30" s="10" t="s">
        <v>20</v>
      </c>
    </row>
    <row r="31" spans="1:1" x14ac:dyDescent="0.2">
      <c r="A31" s="11" t="s">
        <v>21</v>
      </c>
    </row>
  </sheetData>
  <hyperlinks>
    <hyperlink ref="A30" r:id="rId1" display="https://tarmou.fr/logiciel-planning-chantier-gratuit" xr:uid="{0E724200-02EA-4F5D-8FD8-D8D11AAF2492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C0E8-BE80-44DD-810B-4345AD3D7CD4}">
  <dimension ref="A1:AH63"/>
  <sheetViews>
    <sheetView showGridLines="0" workbookViewId="0">
      <pane xSplit="2" ySplit="8" topLeftCell="C9" activePane="bottomRight" state="frozenSplit"/>
      <selection pane="topRight" activeCell="C1" sqref="C1"/>
      <selection pane="bottomLeft" activeCell="A9" sqref="A9"/>
      <selection pane="bottomRight" activeCell="C4" sqref="C4:E4"/>
    </sheetView>
  </sheetViews>
  <sheetFormatPr baseColWidth="10" defaultRowHeight="12.75" x14ac:dyDescent="0.2"/>
  <cols>
    <col min="1" max="1" width="6.7109375" style="1" customWidth="1"/>
    <col min="2" max="2" width="38.7109375" style="1" customWidth="1"/>
    <col min="3" max="3" width="20.7109375" style="1" customWidth="1"/>
    <col min="4" max="4" width="11.7109375" style="1" customWidth="1"/>
    <col min="5" max="5" width="10.7109375" style="1" customWidth="1"/>
    <col min="6" max="6" width="11.7109375" style="1" customWidth="1"/>
    <col min="7" max="7" width="12.7109375" style="1" customWidth="1"/>
    <col min="8" max="8" width="11.7109375" style="1" customWidth="1"/>
    <col min="9" max="34" width="4" style="1" customWidth="1"/>
    <col min="35" max="16384" width="11.42578125" style="1"/>
  </cols>
  <sheetData>
    <row r="1" spans="1:34" ht="18" x14ac:dyDescent="0.25">
      <c r="A1" s="2" t="s">
        <v>24</v>
      </c>
    </row>
    <row r="2" spans="1:34" x14ac:dyDescent="0.2">
      <c r="A2" s="12" t="s">
        <v>25</v>
      </c>
    </row>
    <row r="4" spans="1:34" x14ac:dyDescent="0.2">
      <c r="B4" s="3" t="s">
        <v>26</v>
      </c>
      <c r="C4" s="13"/>
      <c r="D4" s="13"/>
      <c r="E4" s="13"/>
    </row>
    <row r="5" spans="1:34" x14ac:dyDescent="0.2">
      <c r="B5" s="3" t="s">
        <v>27</v>
      </c>
      <c r="C5" s="14">
        <f ca="1">TODAY()-WEEKDAY(TODAY(),2)+1</f>
        <v>46314</v>
      </c>
      <c r="D5" s="4"/>
      <c r="E5" s="4"/>
      <c r="F5" s="12" t="s">
        <v>28</v>
      </c>
    </row>
    <row r="6" spans="1:34" x14ac:dyDescent="0.2">
      <c r="I6" s="16" t="s">
        <v>37</v>
      </c>
      <c r="J6" s="16" t="s">
        <v>38</v>
      </c>
      <c r="K6" s="16" t="s">
        <v>39</v>
      </c>
      <c r="L6" s="16" t="s">
        <v>40</v>
      </c>
      <c r="M6" s="16" t="s">
        <v>41</v>
      </c>
      <c r="N6" s="16" t="s">
        <v>42</v>
      </c>
      <c r="O6" s="16" t="s">
        <v>43</v>
      </c>
      <c r="P6" s="16" t="s">
        <v>44</v>
      </c>
      <c r="Q6" s="16" t="s">
        <v>45</v>
      </c>
      <c r="R6" s="16" t="s">
        <v>46</v>
      </c>
      <c r="S6" s="16" t="s">
        <v>47</v>
      </c>
      <c r="T6" s="16" t="s">
        <v>48</v>
      </c>
      <c r="U6" s="16" t="s">
        <v>49</v>
      </c>
      <c r="V6" s="16" t="s">
        <v>50</v>
      </c>
      <c r="W6" s="16" t="s">
        <v>51</v>
      </c>
      <c r="X6" s="16" t="s">
        <v>52</v>
      </c>
      <c r="Y6" s="16" t="s">
        <v>53</v>
      </c>
      <c r="Z6" s="16" t="s">
        <v>54</v>
      </c>
      <c r="AA6" s="16" t="s">
        <v>55</v>
      </c>
      <c r="AB6" s="16" t="s">
        <v>56</v>
      </c>
      <c r="AC6" s="16" t="s">
        <v>57</v>
      </c>
      <c r="AD6" s="16" t="s">
        <v>58</v>
      </c>
      <c r="AE6" s="16" t="s">
        <v>59</v>
      </c>
      <c r="AF6" s="16" t="s">
        <v>60</v>
      </c>
      <c r="AG6" s="16" t="s">
        <v>61</v>
      </c>
      <c r="AH6" s="16" t="s">
        <v>62</v>
      </c>
    </row>
    <row r="7" spans="1:34" x14ac:dyDescent="0.2">
      <c r="I7" s="15" t="str">
        <f ca="1">IF(AND(TODAY()&gt;=I8,TODAY()&lt;I8+7),"▼","")</f>
        <v>▼</v>
      </c>
      <c r="J7" s="15" t="str">
        <f ca="1">IF(AND(TODAY()&gt;=J8,TODAY()&lt;J8+7),"▼","")</f>
        <v/>
      </c>
      <c r="K7" s="15" t="str">
        <f ca="1">IF(AND(TODAY()&gt;=K8,TODAY()&lt;K8+7),"▼","")</f>
        <v/>
      </c>
      <c r="L7" s="15" t="str">
        <f ca="1">IF(AND(TODAY()&gt;=L8,TODAY()&lt;L8+7),"▼","")</f>
        <v/>
      </c>
      <c r="M7" s="15" t="str">
        <f ca="1">IF(AND(TODAY()&gt;=M8,TODAY()&lt;M8+7),"▼","")</f>
        <v/>
      </c>
      <c r="N7" s="15" t="str">
        <f ca="1">IF(AND(TODAY()&gt;=N8,TODAY()&lt;N8+7),"▼","")</f>
        <v/>
      </c>
      <c r="O7" s="15" t="str">
        <f ca="1">IF(AND(TODAY()&gt;=O8,TODAY()&lt;O8+7),"▼","")</f>
        <v/>
      </c>
      <c r="P7" s="15" t="str">
        <f ca="1">IF(AND(TODAY()&gt;=P8,TODAY()&lt;P8+7),"▼","")</f>
        <v/>
      </c>
      <c r="Q7" s="15" t="str">
        <f ca="1">IF(AND(TODAY()&gt;=Q8,TODAY()&lt;Q8+7),"▼","")</f>
        <v/>
      </c>
      <c r="R7" s="15" t="str">
        <f ca="1">IF(AND(TODAY()&gt;=R8,TODAY()&lt;R8+7),"▼","")</f>
        <v/>
      </c>
      <c r="S7" s="15" t="str">
        <f ca="1">IF(AND(TODAY()&gt;=S8,TODAY()&lt;S8+7),"▼","")</f>
        <v/>
      </c>
      <c r="T7" s="15" t="str">
        <f ca="1">IF(AND(TODAY()&gt;=T8,TODAY()&lt;T8+7),"▼","")</f>
        <v/>
      </c>
      <c r="U7" s="15" t="str">
        <f ca="1">IF(AND(TODAY()&gt;=U8,TODAY()&lt;U8+7),"▼","")</f>
        <v/>
      </c>
      <c r="V7" s="15" t="str">
        <f ca="1">IF(AND(TODAY()&gt;=V8,TODAY()&lt;V8+7),"▼","")</f>
        <v/>
      </c>
      <c r="W7" s="15" t="str">
        <f ca="1">IF(AND(TODAY()&gt;=W8,TODAY()&lt;W8+7),"▼","")</f>
        <v/>
      </c>
      <c r="X7" s="15" t="str">
        <f ca="1">IF(AND(TODAY()&gt;=X8,TODAY()&lt;X8+7),"▼","")</f>
        <v/>
      </c>
      <c r="Y7" s="15" t="str">
        <f ca="1">IF(AND(TODAY()&gt;=Y8,TODAY()&lt;Y8+7),"▼","")</f>
        <v/>
      </c>
      <c r="Z7" s="15" t="str">
        <f ca="1">IF(AND(TODAY()&gt;=Z8,TODAY()&lt;Z8+7),"▼","")</f>
        <v/>
      </c>
      <c r="AA7" s="15" t="str">
        <f ca="1">IF(AND(TODAY()&gt;=AA8,TODAY()&lt;AA8+7),"▼","")</f>
        <v/>
      </c>
      <c r="AB7" s="15" t="str">
        <f ca="1">IF(AND(TODAY()&gt;=AB8,TODAY()&lt;AB8+7),"▼","")</f>
        <v/>
      </c>
      <c r="AC7" s="15" t="str">
        <f ca="1">IF(AND(TODAY()&gt;=AC8,TODAY()&lt;AC8+7),"▼","")</f>
        <v/>
      </c>
      <c r="AD7" s="15" t="str">
        <f ca="1">IF(AND(TODAY()&gt;=AD8,TODAY()&lt;AD8+7),"▼","")</f>
        <v/>
      </c>
      <c r="AE7" s="15" t="str">
        <f ca="1">IF(AND(TODAY()&gt;=AE8,TODAY()&lt;AE8+7),"▼","")</f>
        <v/>
      </c>
      <c r="AF7" s="15" t="str">
        <f ca="1">IF(AND(TODAY()&gt;=AF8,TODAY()&lt;AF8+7),"▼","")</f>
        <v/>
      </c>
      <c r="AG7" s="15" t="str">
        <f ca="1">IF(AND(TODAY()&gt;=AG8,TODAY()&lt;AG8+7),"▼","")</f>
        <v/>
      </c>
      <c r="AH7" s="15" t="str">
        <f ca="1">IF(AND(TODAY()&gt;=AH8,TODAY()&lt;AH8+7),"▼","")</f>
        <v/>
      </c>
    </row>
    <row r="8" spans="1:34" ht="42" customHeight="1" x14ac:dyDescent="0.2">
      <c r="A8" s="17" t="s">
        <v>29</v>
      </c>
      <c r="B8" s="17" t="s">
        <v>30</v>
      </c>
      <c r="C8" s="17" t="s">
        <v>31</v>
      </c>
      <c r="D8" s="17" t="s">
        <v>32</v>
      </c>
      <c r="E8" s="17" t="s">
        <v>33</v>
      </c>
      <c r="F8" s="17" t="s">
        <v>34</v>
      </c>
      <c r="G8" s="17" t="s">
        <v>35</v>
      </c>
      <c r="H8" s="17" t="s">
        <v>36</v>
      </c>
      <c r="I8" s="18">
        <f ca="1">$C$5</f>
        <v>46314</v>
      </c>
      <c r="J8" s="18">
        <f ca="1">I8+7</f>
        <v>46321</v>
      </c>
      <c r="K8" s="18">
        <f ca="1">J8+7</f>
        <v>46328</v>
      </c>
      <c r="L8" s="18">
        <f ca="1">K8+7</f>
        <v>46335</v>
      </c>
      <c r="M8" s="18">
        <f ca="1">L8+7</f>
        <v>46342</v>
      </c>
      <c r="N8" s="18">
        <f ca="1">M8+7</f>
        <v>46349</v>
      </c>
      <c r="O8" s="18">
        <f ca="1">N8+7</f>
        <v>46356</v>
      </c>
      <c r="P8" s="18">
        <f ca="1">O8+7</f>
        <v>46363</v>
      </c>
      <c r="Q8" s="18">
        <f ca="1">P8+7</f>
        <v>46370</v>
      </c>
      <c r="R8" s="18">
        <f ca="1">Q8+7</f>
        <v>46377</v>
      </c>
      <c r="S8" s="18">
        <f ca="1">R8+7</f>
        <v>46384</v>
      </c>
      <c r="T8" s="18">
        <f ca="1">S8+7</f>
        <v>46391</v>
      </c>
      <c r="U8" s="18">
        <f ca="1">T8+7</f>
        <v>46398</v>
      </c>
      <c r="V8" s="18">
        <f ca="1">U8+7</f>
        <v>46405</v>
      </c>
      <c r="W8" s="18">
        <f ca="1">V8+7</f>
        <v>46412</v>
      </c>
      <c r="X8" s="18">
        <f ca="1">W8+7</f>
        <v>46419</v>
      </c>
      <c r="Y8" s="18">
        <f ca="1">X8+7</f>
        <v>46426</v>
      </c>
      <c r="Z8" s="18">
        <f ca="1">Y8+7</f>
        <v>46433</v>
      </c>
      <c r="AA8" s="18">
        <f ca="1">Z8+7</f>
        <v>46440</v>
      </c>
      <c r="AB8" s="18">
        <f ca="1">AA8+7</f>
        <v>46447</v>
      </c>
      <c r="AC8" s="18">
        <f ca="1">AB8+7</f>
        <v>46454</v>
      </c>
      <c r="AD8" s="18">
        <f ca="1">AC8+7</f>
        <v>46461</v>
      </c>
      <c r="AE8" s="18">
        <f ca="1">AD8+7</f>
        <v>46468</v>
      </c>
      <c r="AF8" s="18">
        <f ca="1">AE8+7</f>
        <v>46475</v>
      </c>
      <c r="AG8" s="18">
        <f ca="1">AF8+7</f>
        <v>46482</v>
      </c>
      <c r="AH8" s="18">
        <f ca="1">AG8+7</f>
        <v>46489</v>
      </c>
    </row>
    <row r="9" spans="1:34" x14ac:dyDescent="0.2">
      <c r="A9" s="19"/>
      <c r="B9" s="19"/>
      <c r="C9" s="19"/>
      <c r="D9" s="20"/>
      <c r="E9" s="21"/>
      <c r="F9" s="22" t="str">
        <f>IF(OR(D9="",E9=""),"",WORKDAY(D9,MAX(1,E9)-1))</f>
        <v/>
      </c>
      <c r="G9" s="23"/>
      <c r="H9" s="24" t="str">
        <f ca="1">IF(F9="","",IF(N(G9)&gt;=1,"Terminé",IF(TODAY()&gt;F9,"En retard",IF(TODAY()&gt;=D9,"En cours","À venir"))))</f>
        <v/>
      </c>
      <c r="I9" s="25" t="str">
        <f ca="1">IF(OR($D9="",$F9=""),"",IF(AND(I$8&lt;=$F9,I$8+4&gt;=$D9),IF(N($G9)&gt;=1,2,IF(TODAY()&gt;$F9,3,1)),""))</f>
        <v/>
      </c>
      <c r="J9" s="25" t="str">
        <f t="shared" ref="J9:AH19" ca="1" si="0">IF(OR($D9="",$F9=""),"",IF(AND(J$8&lt;=$F9,J$8+4&gt;=$D9),IF(N($G9)&gt;=1,2,IF(TODAY()&gt;$F9,3,1)),""))</f>
        <v/>
      </c>
      <c r="K9" s="25" t="str">
        <f t="shared" ca="1" si="0"/>
        <v/>
      </c>
      <c r="L9" s="25" t="str">
        <f t="shared" ca="1" si="0"/>
        <v/>
      </c>
      <c r="M9" s="25" t="str">
        <f t="shared" ca="1" si="0"/>
        <v/>
      </c>
      <c r="N9" s="25" t="str">
        <f t="shared" ca="1" si="0"/>
        <v/>
      </c>
      <c r="O9" s="25" t="str">
        <f t="shared" ca="1" si="0"/>
        <v/>
      </c>
      <c r="P9" s="25" t="str">
        <f t="shared" ca="1" si="0"/>
        <v/>
      </c>
      <c r="Q9" s="25" t="str">
        <f t="shared" ca="1" si="0"/>
        <v/>
      </c>
      <c r="R9" s="25" t="str">
        <f t="shared" ca="1" si="0"/>
        <v/>
      </c>
      <c r="S9" s="25" t="str">
        <f t="shared" ca="1" si="0"/>
        <v/>
      </c>
      <c r="T9" s="25" t="str">
        <f t="shared" ca="1" si="0"/>
        <v/>
      </c>
      <c r="U9" s="25" t="str">
        <f t="shared" ca="1" si="0"/>
        <v/>
      </c>
      <c r="V9" s="25" t="str">
        <f t="shared" ca="1" si="0"/>
        <v/>
      </c>
      <c r="W9" s="25" t="str">
        <f t="shared" ca="1" si="0"/>
        <v/>
      </c>
      <c r="X9" s="25" t="str">
        <f t="shared" ca="1" si="0"/>
        <v/>
      </c>
      <c r="Y9" s="25" t="str">
        <f t="shared" ca="1" si="0"/>
        <v/>
      </c>
      <c r="Z9" s="25" t="str">
        <f t="shared" ca="1" si="0"/>
        <v/>
      </c>
      <c r="AA9" s="25" t="str">
        <f t="shared" ca="1" si="0"/>
        <v/>
      </c>
      <c r="AB9" s="25" t="str">
        <f t="shared" ca="1" si="0"/>
        <v/>
      </c>
      <c r="AC9" s="25" t="str">
        <f t="shared" ca="1" si="0"/>
        <v/>
      </c>
      <c r="AD9" s="25" t="str">
        <f t="shared" ca="1" si="0"/>
        <v/>
      </c>
      <c r="AE9" s="25" t="str">
        <f t="shared" ca="1" si="0"/>
        <v/>
      </c>
      <c r="AF9" s="25" t="str">
        <f t="shared" ca="1" si="0"/>
        <v/>
      </c>
      <c r="AG9" s="25" t="str">
        <f t="shared" ca="1" si="0"/>
        <v/>
      </c>
      <c r="AH9" s="25" t="str">
        <f t="shared" ca="1" si="0"/>
        <v/>
      </c>
    </row>
    <row r="10" spans="1:34" x14ac:dyDescent="0.2">
      <c r="A10" s="19"/>
      <c r="B10" s="19"/>
      <c r="C10" s="19"/>
      <c r="D10" s="20"/>
      <c r="E10" s="21"/>
      <c r="F10" s="22" t="str">
        <f>IF(OR(D10="",E10=""),"",WORKDAY(D10,MAX(1,E10)-1))</f>
        <v/>
      </c>
      <c r="G10" s="23"/>
      <c r="H10" s="24" t="str">
        <f ca="1">IF(F10="","",IF(N(G10)&gt;=1,"Terminé",IF(TODAY()&gt;F10,"En retard",IF(TODAY()&gt;=D10,"En cours","À venir"))))</f>
        <v/>
      </c>
      <c r="I10" s="25" t="str">
        <f ca="1">IF(OR($D10="",$F10=""),"",IF(AND(I$8&lt;=$F10,I$8+4&gt;=$D10),IF(N($G10)&gt;=1,2,IF(TODAY()&gt;$F10,3,1)),""))</f>
        <v/>
      </c>
      <c r="J10" s="25" t="str">
        <f t="shared" ca="1" si="0"/>
        <v/>
      </c>
      <c r="K10" s="25" t="str">
        <f t="shared" ca="1" si="0"/>
        <v/>
      </c>
      <c r="L10" s="25" t="str">
        <f t="shared" ca="1" si="0"/>
        <v/>
      </c>
      <c r="M10" s="25" t="str">
        <f t="shared" ca="1" si="0"/>
        <v/>
      </c>
      <c r="N10" s="25" t="str">
        <f t="shared" ca="1" si="0"/>
        <v/>
      </c>
      <c r="O10" s="25" t="str">
        <f t="shared" ca="1" si="0"/>
        <v/>
      </c>
      <c r="P10" s="25" t="str">
        <f t="shared" ca="1" si="0"/>
        <v/>
      </c>
      <c r="Q10" s="25" t="str">
        <f t="shared" ca="1" si="0"/>
        <v/>
      </c>
      <c r="R10" s="25" t="str">
        <f t="shared" ca="1" si="0"/>
        <v/>
      </c>
      <c r="S10" s="25" t="str">
        <f t="shared" ca="1" si="0"/>
        <v/>
      </c>
      <c r="T10" s="25" t="str">
        <f t="shared" ca="1" si="0"/>
        <v/>
      </c>
      <c r="U10" s="25" t="str">
        <f t="shared" ca="1" si="0"/>
        <v/>
      </c>
      <c r="V10" s="25" t="str">
        <f t="shared" ca="1" si="0"/>
        <v/>
      </c>
      <c r="W10" s="25" t="str">
        <f t="shared" ca="1" si="0"/>
        <v/>
      </c>
      <c r="X10" s="25" t="str">
        <f t="shared" ca="1" si="0"/>
        <v/>
      </c>
      <c r="Y10" s="25" t="str">
        <f t="shared" ca="1" si="0"/>
        <v/>
      </c>
      <c r="Z10" s="25" t="str">
        <f t="shared" ca="1" si="0"/>
        <v/>
      </c>
      <c r="AA10" s="25" t="str">
        <f t="shared" ca="1" si="0"/>
        <v/>
      </c>
      <c r="AB10" s="25" t="str">
        <f t="shared" ca="1" si="0"/>
        <v/>
      </c>
      <c r="AC10" s="25" t="str">
        <f t="shared" ca="1" si="0"/>
        <v/>
      </c>
      <c r="AD10" s="25" t="str">
        <f t="shared" ca="1" si="0"/>
        <v/>
      </c>
      <c r="AE10" s="25" t="str">
        <f t="shared" ca="1" si="0"/>
        <v/>
      </c>
      <c r="AF10" s="25" t="str">
        <f t="shared" ca="1" si="0"/>
        <v/>
      </c>
      <c r="AG10" s="25" t="str">
        <f t="shared" ca="1" si="0"/>
        <v/>
      </c>
      <c r="AH10" s="25" t="str">
        <f t="shared" ca="1" si="0"/>
        <v/>
      </c>
    </row>
    <row r="11" spans="1:34" x14ac:dyDescent="0.2">
      <c r="A11" s="19"/>
      <c r="B11" s="19"/>
      <c r="C11" s="19"/>
      <c r="D11" s="20"/>
      <c r="E11" s="21"/>
      <c r="F11" s="22" t="str">
        <f>IF(OR(D11="",E11=""),"",WORKDAY(D11,MAX(1,E11)-1))</f>
        <v/>
      </c>
      <c r="G11" s="23"/>
      <c r="H11" s="24" t="str">
        <f ca="1">IF(F11="","",IF(N(G11)&gt;=1,"Terminé",IF(TODAY()&gt;F11,"En retard",IF(TODAY()&gt;=D11,"En cours","À venir"))))</f>
        <v/>
      </c>
      <c r="I11" s="25" t="str">
        <f ca="1">IF(OR($D11="",$F11=""),"",IF(AND(I$8&lt;=$F11,I$8+4&gt;=$D11),IF(N($G11)&gt;=1,2,IF(TODAY()&gt;$F11,3,1)),""))</f>
        <v/>
      </c>
      <c r="J11" s="25" t="str">
        <f t="shared" ca="1" si="0"/>
        <v/>
      </c>
      <c r="K11" s="25" t="str">
        <f t="shared" ca="1" si="0"/>
        <v/>
      </c>
      <c r="L11" s="25" t="str">
        <f t="shared" ca="1" si="0"/>
        <v/>
      </c>
      <c r="M11" s="25" t="str">
        <f t="shared" ca="1" si="0"/>
        <v/>
      </c>
      <c r="N11" s="25" t="str">
        <f t="shared" ca="1" si="0"/>
        <v/>
      </c>
      <c r="O11" s="25" t="str">
        <f t="shared" ca="1" si="0"/>
        <v/>
      </c>
      <c r="P11" s="25" t="str">
        <f t="shared" ca="1" si="0"/>
        <v/>
      </c>
      <c r="Q11" s="25" t="str">
        <f t="shared" ca="1" si="0"/>
        <v/>
      </c>
      <c r="R11" s="25" t="str">
        <f t="shared" ca="1" si="0"/>
        <v/>
      </c>
      <c r="S11" s="25" t="str">
        <f t="shared" ca="1" si="0"/>
        <v/>
      </c>
      <c r="T11" s="25" t="str">
        <f t="shared" ca="1" si="0"/>
        <v/>
      </c>
      <c r="U11" s="25" t="str">
        <f t="shared" ca="1" si="0"/>
        <v/>
      </c>
      <c r="V11" s="25" t="str">
        <f t="shared" ca="1" si="0"/>
        <v/>
      </c>
      <c r="W11" s="25" t="str">
        <f t="shared" ca="1" si="0"/>
        <v/>
      </c>
      <c r="X11" s="25" t="str">
        <f t="shared" ca="1" si="0"/>
        <v/>
      </c>
      <c r="Y11" s="25" t="str">
        <f t="shared" ca="1" si="0"/>
        <v/>
      </c>
      <c r="Z11" s="25" t="str">
        <f t="shared" ca="1" si="0"/>
        <v/>
      </c>
      <c r="AA11" s="25" t="str">
        <f t="shared" ca="1" si="0"/>
        <v/>
      </c>
      <c r="AB11" s="25" t="str">
        <f t="shared" ca="1" si="0"/>
        <v/>
      </c>
      <c r="AC11" s="25" t="str">
        <f t="shared" ca="1" si="0"/>
        <v/>
      </c>
      <c r="AD11" s="25" t="str">
        <f t="shared" ca="1" si="0"/>
        <v/>
      </c>
      <c r="AE11" s="25" t="str">
        <f t="shared" ca="1" si="0"/>
        <v/>
      </c>
      <c r="AF11" s="25" t="str">
        <f t="shared" ca="1" si="0"/>
        <v/>
      </c>
      <c r="AG11" s="25" t="str">
        <f t="shared" ca="1" si="0"/>
        <v/>
      </c>
      <c r="AH11" s="25" t="str">
        <f t="shared" ca="1" si="0"/>
        <v/>
      </c>
    </row>
    <row r="12" spans="1:34" x14ac:dyDescent="0.2">
      <c r="A12" s="19"/>
      <c r="B12" s="19"/>
      <c r="C12" s="19"/>
      <c r="D12" s="20"/>
      <c r="E12" s="21"/>
      <c r="F12" s="22" t="str">
        <f>IF(OR(D12="",E12=""),"",WORKDAY(D12,MAX(1,E12)-1))</f>
        <v/>
      </c>
      <c r="G12" s="23"/>
      <c r="H12" s="24" t="str">
        <f ca="1">IF(F12="","",IF(N(G12)&gt;=1,"Terminé",IF(TODAY()&gt;F12,"En retard",IF(TODAY()&gt;=D12,"En cours","À venir"))))</f>
        <v/>
      </c>
      <c r="I12" s="25" t="str">
        <f ca="1">IF(OR($D12="",$F12=""),"",IF(AND(I$8&lt;=$F12,I$8+4&gt;=$D12),IF(N($G12)&gt;=1,2,IF(TODAY()&gt;$F12,3,1)),""))</f>
        <v/>
      </c>
      <c r="J12" s="25" t="str">
        <f t="shared" ca="1" si="0"/>
        <v/>
      </c>
      <c r="K12" s="25" t="str">
        <f t="shared" ca="1" si="0"/>
        <v/>
      </c>
      <c r="L12" s="25" t="str">
        <f t="shared" ca="1" si="0"/>
        <v/>
      </c>
      <c r="M12" s="25" t="str">
        <f t="shared" ca="1" si="0"/>
        <v/>
      </c>
      <c r="N12" s="25" t="str">
        <f t="shared" ca="1" si="0"/>
        <v/>
      </c>
      <c r="O12" s="25" t="str">
        <f t="shared" ca="1" si="0"/>
        <v/>
      </c>
      <c r="P12" s="25" t="str">
        <f t="shared" ca="1" si="0"/>
        <v/>
      </c>
      <c r="Q12" s="25" t="str">
        <f t="shared" ca="1" si="0"/>
        <v/>
      </c>
      <c r="R12" s="25" t="str">
        <f t="shared" ca="1" si="0"/>
        <v/>
      </c>
      <c r="S12" s="25" t="str">
        <f t="shared" ca="1" si="0"/>
        <v/>
      </c>
      <c r="T12" s="25" t="str">
        <f t="shared" ca="1" si="0"/>
        <v/>
      </c>
      <c r="U12" s="25" t="str">
        <f t="shared" ca="1" si="0"/>
        <v/>
      </c>
      <c r="V12" s="25" t="str">
        <f t="shared" ca="1" si="0"/>
        <v/>
      </c>
      <c r="W12" s="25" t="str">
        <f t="shared" ca="1" si="0"/>
        <v/>
      </c>
      <c r="X12" s="25" t="str">
        <f t="shared" ca="1" si="0"/>
        <v/>
      </c>
      <c r="Y12" s="25" t="str">
        <f t="shared" ca="1" si="0"/>
        <v/>
      </c>
      <c r="Z12" s="25" t="str">
        <f t="shared" ca="1" si="0"/>
        <v/>
      </c>
      <c r="AA12" s="25" t="str">
        <f t="shared" ca="1" si="0"/>
        <v/>
      </c>
      <c r="AB12" s="25" t="str">
        <f t="shared" ca="1" si="0"/>
        <v/>
      </c>
      <c r="AC12" s="25" t="str">
        <f t="shared" ca="1" si="0"/>
        <v/>
      </c>
      <c r="AD12" s="25" t="str">
        <f t="shared" ca="1" si="0"/>
        <v/>
      </c>
      <c r="AE12" s="25" t="str">
        <f t="shared" ca="1" si="0"/>
        <v/>
      </c>
      <c r="AF12" s="25" t="str">
        <f t="shared" ca="1" si="0"/>
        <v/>
      </c>
      <c r="AG12" s="25" t="str">
        <f t="shared" ca="1" si="0"/>
        <v/>
      </c>
      <c r="AH12" s="25" t="str">
        <f t="shared" ca="1" si="0"/>
        <v/>
      </c>
    </row>
    <row r="13" spans="1:34" x14ac:dyDescent="0.2">
      <c r="A13" s="19"/>
      <c r="B13" s="19"/>
      <c r="C13" s="19"/>
      <c r="D13" s="20"/>
      <c r="E13" s="21"/>
      <c r="F13" s="22" t="str">
        <f>IF(OR(D13="",E13=""),"",WORKDAY(D13,MAX(1,E13)-1))</f>
        <v/>
      </c>
      <c r="G13" s="23"/>
      <c r="H13" s="24" t="str">
        <f ca="1">IF(F13="","",IF(N(G13)&gt;=1,"Terminé",IF(TODAY()&gt;F13,"En retard",IF(TODAY()&gt;=D13,"En cours","À venir"))))</f>
        <v/>
      </c>
      <c r="I13" s="25" t="str">
        <f ca="1">IF(OR($D13="",$F13=""),"",IF(AND(I$8&lt;=$F13,I$8+4&gt;=$D13),IF(N($G13)&gt;=1,2,IF(TODAY()&gt;$F13,3,1)),""))</f>
        <v/>
      </c>
      <c r="J13" s="25" t="str">
        <f t="shared" ca="1" si="0"/>
        <v/>
      </c>
      <c r="K13" s="25" t="str">
        <f t="shared" ca="1" si="0"/>
        <v/>
      </c>
      <c r="L13" s="25" t="str">
        <f t="shared" ca="1" si="0"/>
        <v/>
      </c>
      <c r="M13" s="25" t="str">
        <f t="shared" ca="1" si="0"/>
        <v/>
      </c>
      <c r="N13" s="25" t="str">
        <f t="shared" ca="1" si="0"/>
        <v/>
      </c>
      <c r="O13" s="25" t="str">
        <f t="shared" ca="1" si="0"/>
        <v/>
      </c>
      <c r="P13" s="25" t="str">
        <f t="shared" ca="1" si="0"/>
        <v/>
      </c>
      <c r="Q13" s="25" t="str">
        <f t="shared" ca="1" si="0"/>
        <v/>
      </c>
      <c r="R13" s="25" t="str">
        <f t="shared" ca="1" si="0"/>
        <v/>
      </c>
      <c r="S13" s="25" t="str">
        <f t="shared" ca="1" si="0"/>
        <v/>
      </c>
      <c r="T13" s="25" t="str">
        <f t="shared" ca="1" si="0"/>
        <v/>
      </c>
      <c r="U13" s="25" t="str">
        <f t="shared" ca="1" si="0"/>
        <v/>
      </c>
      <c r="V13" s="25" t="str">
        <f t="shared" ca="1" si="0"/>
        <v/>
      </c>
      <c r="W13" s="25" t="str">
        <f t="shared" ca="1" si="0"/>
        <v/>
      </c>
      <c r="X13" s="25" t="str">
        <f t="shared" ca="1" si="0"/>
        <v/>
      </c>
      <c r="Y13" s="25" t="str">
        <f t="shared" ca="1" si="0"/>
        <v/>
      </c>
      <c r="Z13" s="25" t="str">
        <f t="shared" ca="1" si="0"/>
        <v/>
      </c>
      <c r="AA13" s="25" t="str">
        <f t="shared" ca="1" si="0"/>
        <v/>
      </c>
      <c r="AB13" s="25" t="str">
        <f t="shared" ca="1" si="0"/>
        <v/>
      </c>
      <c r="AC13" s="25" t="str">
        <f t="shared" ca="1" si="0"/>
        <v/>
      </c>
      <c r="AD13" s="25" t="str">
        <f t="shared" ca="1" si="0"/>
        <v/>
      </c>
      <c r="AE13" s="25" t="str">
        <f t="shared" ca="1" si="0"/>
        <v/>
      </c>
      <c r="AF13" s="25" t="str">
        <f t="shared" ca="1" si="0"/>
        <v/>
      </c>
      <c r="AG13" s="25" t="str">
        <f t="shared" ca="1" si="0"/>
        <v/>
      </c>
      <c r="AH13" s="25" t="str">
        <f t="shared" ca="1" si="0"/>
        <v/>
      </c>
    </row>
    <row r="14" spans="1:34" x14ac:dyDescent="0.2">
      <c r="A14" s="19"/>
      <c r="B14" s="19"/>
      <c r="C14" s="19"/>
      <c r="D14" s="20"/>
      <c r="E14" s="21"/>
      <c r="F14" s="22" t="str">
        <f>IF(OR(D14="",E14=""),"",WORKDAY(D14,MAX(1,E14)-1))</f>
        <v/>
      </c>
      <c r="G14" s="23"/>
      <c r="H14" s="24" t="str">
        <f ca="1">IF(F14="","",IF(N(G14)&gt;=1,"Terminé",IF(TODAY()&gt;F14,"En retard",IF(TODAY()&gt;=D14,"En cours","À venir"))))</f>
        <v/>
      </c>
      <c r="I14" s="25" t="str">
        <f ca="1">IF(OR($D14="",$F14=""),"",IF(AND(I$8&lt;=$F14,I$8+4&gt;=$D14),IF(N($G14)&gt;=1,2,IF(TODAY()&gt;$F14,3,1)),""))</f>
        <v/>
      </c>
      <c r="J14" s="25" t="str">
        <f t="shared" ca="1" si="0"/>
        <v/>
      </c>
      <c r="K14" s="25" t="str">
        <f t="shared" ca="1" si="0"/>
        <v/>
      </c>
      <c r="L14" s="25" t="str">
        <f t="shared" ca="1" si="0"/>
        <v/>
      </c>
      <c r="M14" s="25" t="str">
        <f t="shared" ca="1" si="0"/>
        <v/>
      </c>
      <c r="N14" s="25" t="str">
        <f t="shared" ca="1" si="0"/>
        <v/>
      </c>
      <c r="O14" s="25" t="str">
        <f t="shared" ca="1" si="0"/>
        <v/>
      </c>
      <c r="P14" s="25" t="str">
        <f t="shared" ca="1" si="0"/>
        <v/>
      </c>
      <c r="Q14" s="25" t="str">
        <f t="shared" ca="1" si="0"/>
        <v/>
      </c>
      <c r="R14" s="25" t="str">
        <f t="shared" ca="1" si="0"/>
        <v/>
      </c>
      <c r="S14" s="25" t="str">
        <f t="shared" ca="1" si="0"/>
        <v/>
      </c>
      <c r="T14" s="25" t="str">
        <f t="shared" ca="1" si="0"/>
        <v/>
      </c>
      <c r="U14" s="25" t="str">
        <f t="shared" ca="1" si="0"/>
        <v/>
      </c>
      <c r="V14" s="25" t="str">
        <f t="shared" ca="1" si="0"/>
        <v/>
      </c>
      <c r="W14" s="25" t="str">
        <f t="shared" ca="1" si="0"/>
        <v/>
      </c>
      <c r="X14" s="25" t="str">
        <f t="shared" ca="1" si="0"/>
        <v/>
      </c>
      <c r="Y14" s="25" t="str">
        <f t="shared" ca="1" si="0"/>
        <v/>
      </c>
      <c r="Z14" s="25" t="str">
        <f t="shared" ca="1" si="0"/>
        <v/>
      </c>
      <c r="AA14" s="25" t="str">
        <f t="shared" ca="1" si="0"/>
        <v/>
      </c>
      <c r="AB14" s="25" t="str">
        <f t="shared" ca="1" si="0"/>
        <v/>
      </c>
      <c r="AC14" s="25" t="str">
        <f t="shared" ca="1" si="0"/>
        <v/>
      </c>
      <c r="AD14" s="25" t="str">
        <f t="shared" ca="1" si="0"/>
        <v/>
      </c>
      <c r="AE14" s="25" t="str">
        <f t="shared" ca="1" si="0"/>
        <v/>
      </c>
      <c r="AF14" s="25" t="str">
        <f t="shared" ca="1" si="0"/>
        <v/>
      </c>
      <c r="AG14" s="25" t="str">
        <f t="shared" ca="1" si="0"/>
        <v/>
      </c>
      <c r="AH14" s="25" t="str">
        <f t="shared" ca="1" si="0"/>
        <v/>
      </c>
    </row>
    <row r="15" spans="1:34" x14ac:dyDescent="0.2">
      <c r="A15" s="19"/>
      <c r="B15" s="19"/>
      <c r="C15" s="19"/>
      <c r="D15" s="20"/>
      <c r="E15" s="21"/>
      <c r="F15" s="22" t="str">
        <f>IF(OR(D15="",E15=""),"",WORKDAY(D15,MAX(1,E15)-1))</f>
        <v/>
      </c>
      <c r="G15" s="23"/>
      <c r="H15" s="24" t="str">
        <f ca="1">IF(F15="","",IF(N(G15)&gt;=1,"Terminé",IF(TODAY()&gt;F15,"En retard",IF(TODAY()&gt;=D15,"En cours","À venir"))))</f>
        <v/>
      </c>
      <c r="I15" s="25" t="str">
        <f ca="1">IF(OR($D15="",$F15=""),"",IF(AND(I$8&lt;=$F15,I$8+4&gt;=$D15),IF(N($G15)&gt;=1,2,IF(TODAY()&gt;$F15,3,1)),""))</f>
        <v/>
      </c>
      <c r="J15" s="25" t="str">
        <f t="shared" ca="1" si="0"/>
        <v/>
      </c>
      <c r="K15" s="25" t="str">
        <f t="shared" ca="1" si="0"/>
        <v/>
      </c>
      <c r="L15" s="25" t="str">
        <f t="shared" ca="1" si="0"/>
        <v/>
      </c>
      <c r="M15" s="25" t="str">
        <f t="shared" ca="1" si="0"/>
        <v/>
      </c>
      <c r="N15" s="25" t="str">
        <f t="shared" ca="1" si="0"/>
        <v/>
      </c>
      <c r="O15" s="25" t="str">
        <f t="shared" ca="1" si="0"/>
        <v/>
      </c>
      <c r="P15" s="25" t="str">
        <f t="shared" ca="1" si="0"/>
        <v/>
      </c>
      <c r="Q15" s="25" t="str">
        <f t="shared" ca="1" si="0"/>
        <v/>
      </c>
      <c r="R15" s="25" t="str">
        <f t="shared" ca="1" si="0"/>
        <v/>
      </c>
      <c r="S15" s="25" t="str">
        <f t="shared" ca="1" si="0"/>
        <v/>
      </c>
      <c r="T15" s="25" t="str">
        <f t="shared" ca="1" si="0"/>
        <v/>
      </c>
      <c r="U15" s="25" t="str">
        <f t="shared" ca="1" si="0"/>
        <v/>
      </c>
      <c r="V15" s="25" t="str">
        <f t="shared" ca="1" si="0"/>
        <v/>
      </c>
      <c r="W15" s="25" t="str">
        <f t="shared" ca="1" si="0"/>
        <v/>
      </c>
      <c r="X15" s="25" t="str">
        <f t="shared" ca="1" si="0"/>
        <v/>
      </c>
      <c r="Y15" s="25" t="str">
        <f t="shared" ca="1" si="0"/>
        <v/>
      </c>
      <c r="Z15" s="25" t="str">
        <f t="shared" ca="1" si="0"/>
        <v/>
      </c>
      <c r="AA15" s="25" t="str">
        <f t="shared" ca="1" si="0"/>
        <v/>
      </c>
      <c r="AB15" s="25" t="str">
        <f t="shared" ca="1" si="0"/>
        <v/>
      </c>
      <c r="AC15" s="25" t="str">
        <f t="shared" ca="1" si="0"/>
        <v/>
      </c>
      <c r="AD15" s="25" t="str">
        <f t="shared" ca="1" si="0"/>
        <v/>
      </c>
      <c r="AE15" s="25" t="str">
        <f t="shared" ca="1" si="0"/>
        <v/>
      </c>
      <c r="AF15" s="25" t="str">
        <f t="shared" ca="1" si="0"/>
        <v/>
      </c>
      <c r="AG15" s="25" t="str">
        <f t="shared" ca="1" si="0"/>
        <v/>
      </c>
      <c r="AH15" s="25" t="str">
        <f t="shared" ca="1" si="0"/>
        <v/>
      </c>
    </row>
    <row r="16" spans="1:34" x14ac:dyDescent="0.2">
      <c r="A16" s="19"/>
      <c r="B16" s="19"/>
      <c r="C16" s="19"/>
      <c r="D16" s="20"/>
      <c r="E16" s="21"/>
      <c r="F16" s="22" t="str">
        <f>IF(OR(D16="",E16=""),"",WORKDAY(D16,MAX(1,E16)-1))</f>
        <v/>
      </c>
      <c r="G16" s="23"/>
      <c r="H16" s="24" t="str">
        <f ca="1">IF(F16="","",IF(N(G16)&gt;=1,"Terminé",IF(TODAY()&gt;F16,"En retard",IF(TODAY()&gt;=D16,"En cours","À venir"))))</f>
        <v/>
      </c>
      <c r="I16" s="25" t="str">
        <f ca="1">IF(OR($D16="",$F16=""),"",IF(AND(I$8&lt;=$F16,I$8+4&gt;=$D16),IF(N($G16)&gt;=1,2,IF(TODAY()&gt;$F16,3,1)),""))</f>
        <v/>
      </c>
      <c r="J16" s="25" t="str">
        <f t="shared" ca="1" si="0"/>
        <v/>
      </c>
      <c r="K16" s="25" t="str">
        <f t="shared" ca="1" si="0"/>
        <v/>
      </c>
      <c r="L16" s="25" t="str">
        <f t="shared" ca="1" si="0"/>
        <v/>
      </c>
      <c r="M16" s="25" t="str">
        <f t="shared" ca="1" si="0"/>
        <v/>
      </c>
      <c r="N16" s="25" t="str">
        <f t="shared" ca="1" si="0"/>
        <v/>
      </c>
      <c r="O16" s="25" t="str">
        <f t="shared" ca="1" si="0"/>
        <v/>
      </c>
      <c r="P16" s="25" t="str">
        <f t="shared" ca="1" si="0"/>
        <v/>
      </c>
      <c r="Q16" s="25" t="str">
        <f t="shared" ca="1" si="0"/>
        <v/>
      </c>
      <c r="R16" s="25" t="str">
        <f t="shared" ca="1" si="0"/>
        <v/>
      </c>
      <c r="S16" s="25" t="str">
        <f t="shared" ca="1" si="0"/>
        <v/>
      </c>
      <c r="T16" s="25" t="str">
        <f t="shared" ca="1" si="0"/>
        <v/>
      </c>
      <c r="U16" s="25" t="str">
        <f t="shared" ca="1" si="0"/>
        <v/>
      </c>
      <c r="V16" s="25" t="str">
        <f t="shared" ca="1" si="0"/>
        <v/>
      </c>
      <c r="W16" s="25" t="str">
        <f t="shared" ca="1" si="0"/>
        <v/>
      </c>
      <c r="X16" s="25" t="str">
        <f t="shared" ca="1" si="0"/>
        <v/>
      </c>
      <c r="Y16" s="25" t="str">
        <f t="shared" ca="1" si="0"/>
        <v/>
      </c>
      <c r="Z16" s="25" t="str">
        <f t="shared" ca="1" si="0"/>
        <v/>
      </c>
      <c r="AA16" s="25" t="str">
        <f t="shared" ca="1" si="0"/>
        <v/>
      </c>
      <c r="AB16" s="25" t="str">
        <f t="shared" ca="1" si="0"/>
        <v/>
      </c>
      <c r="AC16" s="25" t="str">
        <f t="shared" ca="1" si="0"/>
        <v/>
      </c>
      <c r="AD16" s="25" t="str">
        <f t="shared" ca="1" si="0"/>
        <v/>
      </c>
      <c r="AE16" s="25" t="str">
        <f t="shared" ca="1" si="0"/>
        <v/>
      </c>
      <c r="AF16" s="25" t="str">
        <f t="shared" ca="1" si="0"/>
        <v/>
      </c>
      <c r="AG16" s="25" t="str">
        <f t="shared" ca="1" si="0"/>
        <v/>
      </c>
      <c r="AH16" s="25" t="str">
        <f t="shared" ca="1" si="0"/>
        <v/>
      </c>
    </row>
    <row r="17" spans="1:34" x14ac:dyDescent="0.2">
      <c r="A17" s="19"/>
      <c r="B17" s="19"/>
      <c r="C17" s="19"/>
      <c r="D17" s="20"/>
      <c r="E17" s="21"/>
      <c r="F17" s="22" t="str">
        <f>IF(OR(D17="",E17=""),"",WORKDAY(D17,MAX(1,E17)-1))</f>
        <v/>
      </c>
      <c r="G17" s="23"/>
      <c r="H17" s="24" t="str">
        <f ca="1">IF(F17="","",IF(N(G17)&gt;=1,"Terminé",IF(TODAY()&gt;F17,"En retard",IF(TODAY()&gt;=D17,"En cours","À venir"))))</f>
        <v/>
      </c>
      <c r="I17" s="25" t="str">
        <f ca="1">IF(OR($D17="",$F17=""),"",IF(AND(I$8&lt;=$F17,I$8+4&gt;=$D17),IF(N($G17)&gt;=1,2,IF(TODAY()&gt;$F17,3,1)),""))</f>
        <v/>
      </c>
      <c r="J17" s="25" t="str">
        <f t="shared" ca="1" si="0"/>
        <v/>
      </c>
      <c r="K17" s="25" t="str">
        <f t="shared" ca="1" si="0"/>
        <v/>
      </c>
      <c r="L17" s="25" t="str">
        <f t="shared" ca="1" si="0"/>
        <v/>
      </c>
      <c r="M17" s="25" t="str">
        <f t="shared" ca="1" si="0"/>
        <v/>
      </c>
      <c r="N17" s="25" t="str">
        <f t="shared" ca="1" si="0"/>
        <v/>
      </c>
      <c r="O17" s="25" t="str">
        <f t="shared" ca="1" si="0"/>
        <v/>
      </c>
      <c r="P17" s="25" t="str">
        <f t="shared" ca="1" si="0"/>
        <v/>
      </c>
      <c r="Q17" s="25" t="str">
        <f t="shared" ca="1" si="0"/>
        <v/>
      </c>
      <c r="R17" s="25" t="str">
        <f t="shared" ca="1" si="0"/>
        <v/>
      </c>
      <c r="S17" s="25" t="str">
        <f t="shared" ca="1" si="0"/>
        <v/>
      </c>
      <c r="T17" s="25" t="str">
        <f t="shared" ca="1" si="0"/>
        <v/>
      </c>
      <c r="U17" s="25" t="str">
        <f t="shared" ca="1" si="0"/>
        <v/>
      </c>
      <c r="V17" s="25" t="str">
        <f t="shared" ca="1" si="0"/>
        <v/>
      </c>
      <c r="W17" s="25" t="str">
        <f t="shared" ca="1" si="0"/>
        <v/>
      </c>
      <c r="X17" s="25" t="str">
        <f t="shared" ca="1" si="0"/>
        <v/>
      </c>
      <c r="Y17" s="25" t="str">
        <f t="shared" ca="1" si="0"/>
        <v/>
      </c>
      <c r="Z17" s="25" t="str">
        <f t="shared" ca="1" si="0"/>
        <v/>
      </c>
      <c r="AA17" s="25" t="str">
        <f t="shared" ca="1" si="0"/>
        <v/>
      </c>
      <c r="AB17" s="25" t="str">
        <f t="shared" ca="1" si="0"/>
        <v/>
      </c>
      <c r="AC17" s="25" t="str">
        <f t="shared" ca="1" si="0"/>
        <v/>
      </c>
      <c r="AD17" s="25" t="str">
        <f t="shared" ca="1" si="0"/>
        <v/>
      </c>
      <c r="AE17" s="25" t="str">
        <f t="shared" ca="1" si="0"/>
        <v/>
      </c>
      <c r="AF17" s="25" t="str">
        <f t="shared" ca="1" si="0"/>
        <v/>
      </c>
      <c r="AG17" s="25" t="str">
        <f t="shared" ca="1" si="0"/>
        <v/>
      </c>
      <c r="AH17" s="25" t="str">
        <f t="shared" ca="1" si="0"/>
        <v/>
      </c>
    </row>
    <row r="18" spans="1:34" x14ac:dyDescent="0.2">
      <c r="A18" s="19"/>
      <c r="B18" s="19"/>
      <c r="C18" s="19"/>
      <c r="D18" s="20"/>
      <c r="E18" s="21"/>
      <c r="F18" s="22" t="str">
        <f>IF(OR(D18="",E18=""),"",WORKDAY(D18,MAX(1,E18)-1))</f>
        <v/>
      </c>
      <c r="G18" s="23"/>
      <c r="H18" s="24" t="str">
        <f ca="1">IF(F18="","",IF(N(G18)&gt;=1,"Terminé",IF(TODAY()&gt;F18,"En retard",IF(TODAY()&gt;=D18,"En cours","À venir"))))</f>
        <v/>
      </c>
      <c r="I18" s="25" t="str">
        <f ca="1">IF(OR($D18="",$F18=""),"",IF(AND(I$8&lt;=$F18,I$8+4&gt;=$D18),IF(N($G18)&gt;=1,2,IF(TODAY()&gt;$F18,3,1)),""))</f>
        <v/>
      </c>
      <c r="J18" s="25" t="str">
        <f t="shared" ca="1" si="0"/>
        <v/>
      </c>
      <c r="K18" s="25" t="str">
        <f t="shared" ca="1" si="0"/>
        <v/>
      </c>
      <c r="L18" s="25" t="str">
        <f t="shared" ca="1" si="0"/>
        <v/>
      </c>
      <c r="M18" s="25" t="str">
        <f t="shared" ca="1" si="0"/>
        <v/>
      </c>
      <c r="N18" s="25" t="str">
        <f t="shared" ca="1" si="0"/>
        <v/>
      </c>
      <c r="O18" s="25" t="str">
        <f t="shared" ca="1" si="0"/>
        <v/>
      </c>
      <c r="P18" s="25" t="str">
        <f t="shared" ca="1" si="0"/>
        <v/>
      </c>
      <c r="Q18" s="25" t="str">
        <f t="shared" ca="1" si="0"/>
        <v/>
      </c>
      <c r="R18" s="25" t="str">
        <f t="shared" ca="1" si="0"/>
        <v/>
      </c>
      <c r="S18" s="25" t="str">
        <f t="shared" ca="1" si="0"/>
        <v/>
      </c>
      <c r="T18" s="25" t="str">
        <f t="shared" ca="1" si="0"/>
        <v/>
      </c>
      <c r="U18" s="25" t="str">
        <f t="shared" ca="1" si="0"/>
        <v/>
      </c>
      <c r="V18" s="25" t="str">
        <f t="shared" ca="1" si="0"/>
        <v/>
      </c>
      <c r="W18" s="25" t="str">
        <f t="shared" ca="1" si="0"/>
        <v/>
      </c>
      <c r="X18" s="25" t="str">
        <f t="shared" ca="1" si="0"/>
        <v/>
      </c>
      <c r="Y18" s="25" t="str">
        <f t="shared" ca="1" si="0"/>
        <v/>
      </c>
      <c r="Z18" s="25" t="str">
        <f t="shared" ca="1" si="0"/>
        <v/>
      </c>
      <c r="AA18" s="25" t="str">
        <f t="shared" ca="1" si="0"/>
        <v/>
      </c>
      <c r="AB18" s="25" t="str">
        <f t="shared" ca="1" si="0"/>
        <v/>
      </c>
      <c r="AC18" s="25" t="str">
        <f t="shared" ca="1" si="0"/>
        <v/>
      </c>
      <c r="AD18" s="25" t="str">
        <f t="shared" ca="1" si="0"/>
        <v/>
      </c>
      <c r="AE18" s="25" t="str">
        <f t="shared" ca="1" si="0"/>
        <v/>
      </c>
      <c r="AF18" s="25" t="str">
        <f t="shared" ca="1" si="0"/>
        <v/>
      </c>
      <c r="AG18" s="25" t="str">
        <f t="shared" ca="1" si="0"/>
        <v/>
      </c>
      <c r="AH18" s="25" t="str">
        <f t="shared" ca="1" si="0"/>
        <v/>
      </c>
    </row>
    <row r="19" spans="1:34" x14ac:dyDescent="0.2">
      <c r="A19" s="19"/>
      <c r="B19" s="19"/>
      <c r="C19" s="19"/>
      <c r="D19" s="20"/>
      <c r="E19" s="21"/>
      <c r="F19" s="22" t="str">
        <f>IF(OR(D19="",E19=""),"",WORKDAY(D19,MAX(1,E19)-1))</f>
        <v/>
      </c>
      <c r="G19" s="23"/>
      <c r="H19" s="24" t="str">
        <f ca="1">IF(F19="","",IF(N(G19)&gt;=1,"Terminé",IF(TODAY()&gt;F19,"En retard",IF(TODAY()&gt;=D19,"En cours","À venir"))))</f>
        <v/>
      </c>
      <c r="I19" s="25" t="str">
        <f ca="1">IF(OR($D19="",$F19=""),"",IF(AND(I$8&lt;=$F19,I$8+4&gt;=$D19),IF(N($G19)&gt;=1,2,IF(TODAY()&gt;$F19,3,1)),""))</f>
        <v/>
      </c>
      <c r="J19" s="25" t="str">
        <f t="shared" ca="1" si="0"/>
        <v/>
      </c>
      <c r="K19" s="25" t="str">
        <f t="shared" ca="1" si="0"/>
        <v/>
      </c>
      <c r="L19" s="25" t="str">
        <f t="shared" ca="1" si="0"/>
        <v/>
      </c>
      <c r="M19" s="25" t="str">
        <f t="shared" ca="1" si="0"/>
        <v/>
      </c>
      <c r="N19" s="25" t="str">
        <f t="shared" ca="1" si="0"/>
        <v/>
      </c>
      <c r="O19" s="25" t="str">
        <f t="shared" ref="O19:AH31" ca="1" si="1">IF(OR($D19="",$F19=""),"",IF(AND(O$8&lt;=$F19,O$8+4&gt;=$D19),IF(N($G19)&gt;=1,2,IF(TODAY()&gt;$F19,3,1)),""))</f>
        <v/>
      </c>
      <c r="P19" s="25" t="str">
        <f t="shared" ca="1" si="1"/>
        <v/>
      </c>
      <c r="Q19" s="25" t="str">
        <f t="shared" ca="1" si="1"/>
        <v/>
      </c>
      <c r="R19" s="25" t="str">
        <f t="shared" ca="1" si="1"/>
        <v/>
      </c>
      <c r="S19" s="25" t="str">
        <f t="shared" ca="1" si="1"/>
        <v/>
      </c>
      <c r="T19" s="25" t="str">
        <f t="shared" ca="1" si="1"/>
        <v/>
      </c>
      <c r="U19" s="25" t="str">
        <f t="shared" ca="1" si="1"/>
        <v/>
      </c>
      <c r="V19" s="25" t="str">
        <f t="shared" ca="1" si="1"/>
        <v/>
      </c>
      <c r="W19" s="25" t="str">
        <f t="shared" ca="1" si="1"/>
        <v/>
      </c>
      <c r="X19" s="25" t="str">
        <f t="shared" ca="1" si="1"/>
        <v/>
      </c>
      <c r="Y19" s="25" t="str">
        <f t="shared" ca="1" si="1"/>
        <v/>
      </c>
      <c r="Z19" s="25" t="str">
        <f t="shared" ca="1" si="1"/>
        <v/>
      </c>
      <c r="AA19" s="25" t="str">
        <f t="shared" ca="1" si="1"/>
        <v/>
      </c>
      <c r="AB19" s="25" t="str">
        <f t="shared" ca="1" si="1"/>
        <v/>
      </c>
      <c r="AC19" s="25" t="str">
        <f t="shared" ca="1" si="1"/>
        <v/>
      </c>
      <c r="AD19" s="25" t="str">
        <f t="shared" ca="1" si="1"/>
        <v/>
      </c>
      <c r="AE19" s="25" t="str">
        <f t="shared" ca="1" si="1"/>
        <v/>
      </c>
      <c r="AF19" s="25" t="str">
        <f t="shared" ca="1" si="1"/>
        <v/>
      </c>
      <c r="AG19" s="25" t="str">
        <f t="shared" ca="1" si="1"/>
        <v/>
      </c>
      <c r="AH19" s="25" t="str">
        <f t="shared" ca="1" si="1"/>
        <v/>
      </c>
    </row>
    <row r="20" spans="1:34" x14ac:dyDescent="0.2">
      <c r="A20" s="19"/>
      <c r="B20" s="19"/>
      <c r="C20" s="19"/>
      <c r="D20" s="20"/>
      <c r="E20" s="21"/>
      <c r="F20" s="22" t="str">
        <f>IF(OR(D20="",E20=""),"",WORKDAY(D20,MAX(1,E20)-1))</f>
        <v/>
      </c>
      <c r="G20" s="23"/>
      <c r="H20" s="24" t="str">
        <f ca="1">IF(F20="","",IF(N(G20)&gt;=1,"Terminé",IF(TODAY()&gt;F20,"En retard",IF(TODAY()&gt;=D20,"En cours","À venir"))))</f>
        <v/>
      </c>
      <c r="I20" s="25" t="str">
        <f ca="1">IF(OR($D20="",$F20=""),"",IF(AND(I$8&lt;=$F20,I$8+4&gt;=$D20),IF(N($G20)&gt;=1,2,IF(TODAY()&gt;$F20,3,1)),""))</f>
        <v/>
      </c>
      <c r="J20" s="25" t="str">
        <f t="shared" ref="J20:AH35" ca="1" si="2">IF(OR($D20="",$F20=""),"",IF(AND(J$8&lt;=$F20,J$8+4&gt;=$D20),IF(N($G20)&gt;=1,2,IF(TODAY()&gt;$F20,3,1)),""))</f>
        <v/>
      </c>
      <c r="K20" s="25" t="str">
        <f t="shared" ca="1" si="2"/>
        <v/>
      </c>
      <c r="L20" s="25" t="str">
        <f t="shared" ca="1" si="2"/>
        <v/>
      </c>
      <c r="M20" s="25" t="str">
        <f t="shared" ca="1" si="2"/>
        <v/>
      </c>
      <c r="N20" s="25" t="str">
        <f t="shared" ca="1" si="2"/>
        <v/>
      </c>
      <c r="O20" s="25" t="str">
        <f t="shared" ca="1" si="1"/>
        <v/>
      </c>
      <c r="P20" s="25" t="str">
        <f t="shared" ca="1" si="1"/>
        <v/>
      </c>
      <c r="Q20" s="25" t="str">
        <f t="shared" ca="1" si="1"/>
        <v/>
      </c>
      <c r="R20" s="25" t="str">
        <f t="shared" ca="1" si="1"/>
        <v/>
      </c>
      <c r="S20" s="25" t="str">
        <f t="shared" ca="1" si="1"/>
        <v/>
      </c>
      <c r="T20" s="25" t="str">
        <f t="shared" ca="1" si="1"/>
        <v/>
      </c>
      <c r="U20" s="25" t="str">
        <f t="shared" ca="1" si="1"/>
        <v/>
      </c>
      <c r="V20" s="25" t="str">
        <f t="shared" ca="1" si="1"/>
        <v/>
      </c>
      <c r="W20" s="25" t="str">
        <f t="shared" ca="1" si="1"/>
        <v/>
      </c>
      <c r="X20" s="25" t="str">
        <f t="shared" ca="1" si="1"/>
        <v/>
      </c>
      <c r="Y20" s="25" t="str">
        <f t="shared" ca="1" si="1"/>
        <v/>
      </c>
      <c r="Z20" s="25" t="str">
        <f t="shared" ca="1" si="1"/>
        <v/>
      </c>
      <c r="AA20" s="25" t="str">
        <f t="shared" ca="1" si="1"/>
        <v/>
      </c>
      <c r="AB20" s="25" t="str">
        <f t="shared" ca="1" si="1"/>
        <v/>
      </c>
      <c r="AC20" s="25" t="str">
        <f t="shared" ca="1" si="1"/>
        <v/>
      </c>
      <c r="AD20" s="25" t="str">
        <f t="shared" ca="1" si="1"/>
        <v/>
      </c>
      <c r="AE20" s="25" t="str">
        <f t="shared" ca="1" si="1"/>
        <v/>
      </c>
      <c r="AF20" s="25" t="str">
        <f t="shared" ca="1" si="1"/>
        <v/>
      </c>
      <c r="AG20" s="25" t="str">
        <f t="shared" ca="1" si="1"/>
        <v/>
      </c>
      <c r="AH20" s="25" t="str">
        <f t="shared" ca="1" si="1"/>
        <v/>
      </c>
    </row>
    <row r="21" spans="1:34" x14ac:dyDescent="0.2">
      <c r="A21" s="19"/>
      <c r="B21" s="19"/>
      <c r="C21" s="19"/>
      <c r="D21" s="20"/>
      <c r="E21" s="21"/>
      <c r="F21" s="22" t="str">
        <f>IF(OR(D21="",E21=""),"",WORKDAY(D21,MAX(1,E21)-1))</f>
        <v/>
      </c>
      <c r="G21" s="23"/>
      <c r="H21" s="24" t="str">
        <f ca="1">IF(F21="","",IF(N(G21)&gt;=1,"Terminé",IF(TODAY()&gt;F21,"En retard",IF(TODAY()&gt;=D21,"En cours","À venir"))))</f>
        <v/>
      </c>
      <c r="I21" s="25" t="str">
        <f ca="1">IF(OR($D21="",$F21=""),"",IF(AND(I$8&lt;=$F21,I$8+4&gt;=$D21),IF(N($G21)&gt;=1,2,IF(TODAY()&gt;$F21,3,1)),""))</f>
        <v/>
      </c>
      <c r="J21" s="25" t="str">
        <f t="shared" ca="1" si="2"/>
        <v/>
      </c>
      <c r="K21" s="25" t="str">
        <f t="shared" ca="1" si="2"/>
        <v/>
      </c>
      <c r="L21" s="25" t="str">
        <f t="shared" ca="1" si="2"/>
        <v/>
      </c>
      <c r="M21" s="25" t="str">
        <f t="shared" ca="1" si="2"/>
        <v/>
      </c>
      <c r="N21" s="25" t="str">
        <f t="shared" ca="1" si="2"/>
        <v/>
      </c>
      <c r="O21" s="25" t="str">
        <f t="shared" ca="1" si="1"/>
        <v/>
      </c>
      <c r="P21" s="25" t="str">
        <f t="shared" ca="1" si="1"/>
        <v/>
      </c>
      <c r="Q21" s="25" t="str">
        <f t="shared" ca="1" si="1"/>
        <v/>
      </c>
      <c r="R21" s="25" t="str">
        <f t="shared" ca="1" si="1"/>
        <v/>
      </c>
      <c r="S21" s="25" t="str">
        <f t="shared" ca="1" si="1"/>
        <v/>
      </c>
      <c r="T21" s="25" t="str">
        <f t="shared" ca="1" si="1"/>
        <v/>
      </c>
      <c r="U21" s="25" t="str">
        <f t="shared" ca="1" si="1"/>
        <v/>
      </c>
      <c r="V21" s="25" t="str">
        <f t="shared" ca="1" si="1"/>
        <v/>
      </c>
      <c r="W21" s="25" t="str">
        <f t="shared" ca="1" si="1"/>
        <v/>
      </c>
      <c r="X21" s="25" t="str">
        <f t="shared" ca="1" si="1"/>
        <v/>
      </c>
      <c r="Y21" s="25" t="str">
        <f t="shared" ca="1" si="1"/>
        <v/>
      </c>
      <c r="Z21" s="25" t="str">
        <f t="shared" ca="1" si="1"/>
        <v/>
      </c>
      <c r="AA21" s="25" t="str">
        <f t="shared" ca="1" si="1"/>
        <v/>
      </c>
      <c r="AB21" s="25" t="str">
        <f t="shared" ca="1" si="1"/>
        <v/>
      </c>
      <c r="AC21" s="25" t="str">
        <f t="shared" ca="1" si="1"/>
        <v/>
      </c>
      <c r="AD21" s="25" t="str">
        <f t="shared" ca="1" si="1"/>
        <v/>
      </c>
      <c r="AE21" s="25" t="str">
        <f t="shared" ca="1" si="1"/>
        <v/>
      </c>
      <c r="AF21" s="25" t="str">
        <f t="shared" ca="1" si="1"/>
        <v/>
      </c>
      <c r="AG21" s="25" t="str">
        <f t="shared" ca="1" si="1"/>
        <v/>
      </c>
      <c r="AH21" s="25" t="str">
        <f t="shared" ca="1" si="1"/>
        <v/>
      </c>
    </row>
    <row r="22" spans="1:34" x14ac:dyDescent="0.2">
      <c r="A22" s="19"/>
      <c r="B22" s="19"/>
      <c r="C22" s="19"/>
      <c r="D22" s="20"/>
      <c r="E22" s="21"/>
      <c r="F22" s="22" t="str">
        <f>IF(OR(D22="",E22=""),"",WORKDAY(D22,MAX(1,E22)-1))</f>
        <v/>
      </c>
      <c r="G22" s="23"/>
      <c r="H22" s="24" t="str">
        <f ca="1">IF(F22="","",IF(N(G22)&gt;=1,"Terminé",IF(TODAY()&gt;F22,"En retard",IF(TODAY()&gt;=D22,"En cours","À venir"))))</f>
        <v/>
      </c>
      <c r="I22" s="25" t="str">
        <f ca="1">IF(OR($D22="",$F22=""),"",IF(AND(I$8&lt;=$F22,I$8+4&gt;=$D22),IF(N($G22)&gt;=1,2,IF(TODAY()&gt;$F22,3,1)),""))</f>
        <v/>
      </c>
      <c r="J22" s="25" t="str">
        <f t="shared" ca="1" si="2"/>
        <v/>
      </c>
      <c r="K22" s="25" t="str">
        <f t="shared" ca="1" si="2"/>
        <v/>
      </c>
      <c r="L22" s="25" t="str">
        <f t="shared" ca="1" si="2"/>
        <v/>
      </c>
      <c r="M22" s="25" t="str">
        <f t="shared" ca="1" si="2"/>
        <v/>
      </c>
      <c r="N22" s="25" t="str">
        <f t="shared" ca="1" si="2"/>
        <v/>
      </c>
      <c r="O22" s="25" t="str">
        <f t="shared" ca="1" si="1"/>
        <v/>
      </c>
      <c r="P22" s="25" t="str">
        <f t="shared" ca="1" si="1"/>
        <v/>
      </c>
      <c r="Q22" s="25" t="str">
        <f t="shared" ca="1" si="1"/>
        <v/>
      </c>
      <c r="R22" s="25" t="str">
        <f t="shared" ca="1" si="1"/>
        <v/>
      </c>
      <c r="S22" s="25" t="str">
        <f t="shared" ca="1" si="1"/>
        <v/>
      </c>
      <c r="T22" s="25" t="str">
        <f t="shared" ca="1" si="1"/>
        <v/>
      </c>
      <c r="U22" s="25" t="str">
        <f t="shared" ca="1" si="1"/>
        <v/>
      </c>
      <c r="V22" s="25" t="str">
        <f t="shared" ca="1" si="1"/>
        <v/>
      </c>
      <c r="W22" s="25" t="str">
        <f t="shared" ca="1" si="1"/>
        <v/>
      </c>
      <c r="X22" s="25" t="str">
        <f t="shared" ca="1" si="1"/>
        <v/>
      </c>
      <c r="Y22" s="25" t="str">
        <f t="shared" ca="1" si="1"/>
        <v/>
      </c>
      <c r="Z22" s="25" t="str">
        <f t="shared" ca="1" si="1"/>
        <v/>
      </c>
      <c r="AA22" s="25" t="str">
        <f t="shared" ca="1" si="1"/>
        <v/>
      </c>
      <c r="AB22" s="25" t="str">
        <f t="shared" ca="1" si="1"/>
        <v/>
      </c>
      <c r="AC22" s="25" t="str">
        <f t="shared" ca="1" si="1"/>
        <v/>
      </c>
      <c r="AD22" s="25" t="str">
        <f t="shared" ca="1" si="1"/>
        <v/>
      </c>
      <c r="AE22" s="25" t="str">
        <f t="shared" ca="1" si="1"/>
        <v/>
      </c>
      <c r="AF22" s="25" t="str">
        <f t="shared" ca="1" si="1"/>
        <v/>
      </c>
      <c r="AG22" s="25" t="str">
        <f t="shared" ca="1" si="1"/>
        <v/>
      </c>
      <c r="AH22" s="25" t="str">
        <f t="shared" ca="1" si="1"/>
        <v/>
      </c>
    </row>
    <row r="23" spans="1:34" x14ac:dyDescent="0.2">
      <c r="A23" s="19"/>
      <c r="B23" s="19"/>
      <c r="C23" s="19"/>
      <c r="D23" s="20"/>
      <c r="E23" s="21"/>
      <c r="F23" s="22" t="str">
        <f>IF(OR(D23="",E23=""),"",WORKDAY(D23,MAX(1,E23)-1))</f>
        <v/>
      </c>
      <c r="G23" s="23"/>
      <c r="H23" s="24" t="str">
        <f ca="1">IF(F23="","",IF(N(G23)&gt;=1,"Terminé",IF(TODAY()&gt;F23,"En retard",IF(TODAY()&gt;=D23,"En cours","À venir"))))</f>
        <v/>
      </c>
      <c r="I23" s="25" t="str">
        <f ca="1">IF(OR($D23="",$F23=""),"",IF(AND(I$8&lt;=$F23,I$8+4&gt;=$D23),IF(N($G23)&gt;=1,2,IF(TODAY()&gt;$F23,3,1)),""))</f>
        <v/>
      </c>
      <c r="J23" s="25" t="str">
        <f t="shared" ca="1" si="2"/>
        <v/>
      </c>
      <c r="K23" s="25" t="str">
        <f t="shared" ca="1" si="2"/>
        <v/>
      </c>
      <c r="L23" s="25" t="str">
        <f t="shared" ca="1" si="2"/>
        <v/>
      </c>
      <c r="M23" s="25" t="str">
        <f t="shared" ca="1" si="2"/>
        <v/>
      </c>
      <c r="N23" s="25" t="str">
        <f t="shared" ca="1" si="2"/>
        <v/>
      </c>
      <c r="O23" s="25" t="str">
        <f t="shared" ca="1" si="1"/>
        <v/>
      </c>
      <c r="P23" s="25" t="str">
        <f t="shared" ca="1" si="1"/>
        <v/>
      </c>
      <c r="Q23" s="25" t="str">
        <f t="shared" ca="1" si="1"/>
        <v/>
      </c>
      <c r="R23" s="25" t="str">
        <f t="shared" ca="1" si="1"/>
        <v/>
      </c>
      <c r="S23" s="25" t="str">
        <f t="shared" ca="1" si="1"/>
        <v/>
      </c>
      <c r="T23" s="25" t="str">
        <f t="shared" ca="1" si="1"/>
        <v/>
      </c>
      <c r="U23" s="25" t="str">
        <f t="shared" ca="1" si="1"/>
        <v/>
      </c>
      <c r="V23" s="25" t="str">
        <f t="shared" ca="1" si="1"/>
        <v/>
      </c>
      <c r="W23" s="25" t="str">
        <f t="shared" ca="1" si="1"/>
        <v/>
      </c>
      <c r="X23" s="25" t="str">
        <f t="shared" ca="1" si="1"/>
        <v/>
      </c>
      <c r="Y23" s="25" t="str">
        <f t="shared" ca="1" si="1"/>
        <v/>
      </c>
      <c r="Z23" s="25" t="str">
        <f t="shared" ca="1" si="1"/>
        <v/>
      </c>
      <c r="AA23" s="25" t="str">
        <f t="shared" ca="1" si="1"/>
        <v/>
      </c>
      <c r="AB23" s="25" t="str">
        <f t="shared" ca="1" si="1"/>
        <v/>
      </c>
      <c r="AC23" s="25" t="str">
        <f t="shared" ca="1" si="1"/>
        <v/>
      </c>
      <c r="AD23" s="25" t="str">
        <f t="shared" ca="1" si="1"/>
        <v/>
      </c>
      <c r="AE23" s="25" t="str">
        <f t="shared" ca="1" si="1"/>
        <v/>
      </c>
      <c r="AF23" s="25" t="str">
        <f t="shared" ca="1" si="1"/>
        <v/>
      </c>
      <c r="AG23" s="25" t="str">
        <f t="shared" ca="1" si="1"/>
        <v/>
      </c>
      <c r="AH23" s="25" t="str">
        <f t="shared" ca="1" si="1"/>
        <v/>
      </c>
    </row>
    <row r="24" spans="1:34" x14ac:dyDescent="0.2">
      <c r="A24" s="19"/>
      <c r="B24" s="19"/>
      <c r="C24" s="19"/>
      <c r="D24" s="20"/>
      <c r="E24" s="21"/>
      <c r="F24" s="22" t="str">
        <f>IF(OR(D24="",E24=""),"",WORKDAY(D24,MAX(1,E24)-1))</f>
        <v/>
      </c>
      <c r="G24" s="23"/>
      <c r="H24" s="24" t="str">
        <f ca="1">IF(F24="","",IF(N(G24)&gt;=1,"Terminé",IF(TODAY()&gt;F24,"En retard",IF(TODAY()&gt;=D24,"En cours","À venir"))))</f>
        <v/>
      </c>
      <c r="I24" s="25" t="str">
        <f ca="1">IF(OR($D24="",$F24=""),"",IF(AND(I$8&lt;=$F24,I$8+4&gt;=$D24),IF(N($G24)&gt;=1,2,IF(TODAY()&gt;$F24,3,1)),""))</f>
        <v/>
      </c>
      <c r="J24" s="25" t="str">
        <f t="shared" ca="1" si="2"/>
        <v/>
      </c>
      <c r="K24" s="25" t="str">
        <f t="shared" ca="1" si="2"/>
        <v/>
      </c>
      <c r="L24" s="25" t="str">
        <f t="shared" ca="1" si="2"/>
        <v/>
      </c>
      <c r="M24" s="25" t="str">
        <f t="shared" ca="1" si="2"/>
        <v/>
      </c>
      <c r="N24" s="25" t="str">
        <f t="shared" ca="1" si="2"/>
        <v/>
      </c>
      <c r="O24" s="25" t="str">
        <f t="shared" ca="1" si="1"/>
        <v/>
      </c>
      <c r="P24" s="25" t="str">
        <f t="shared" ca="1" si="1"/>
        <v/>
      </c>
      <c r="Q24" s="25" t="str">
        <f t="shared" ca="1" si="1"/>
        <v/>
      </c>
      <c r="R24" s="25" t="str">
        <f t="shared" ca="1" si="1"/>
        <v/>
      </c>
      <c r="S24" s="25" t="str">
        <f t="shared" ca="1" si="1"/>
        <v/>
      </c>
      <c r="T24" s="25" t="str">
        <f t="shared" ca="1" si="1"/>
        <v/>
      </c>
      <c r="U24" s="25" t="str">
        <f t="shared" ca="1" si="1"/>
        <v/>
      </c>
      <c r="V24" s="25" t="str">
        <f t="shared" ca="1" si="1"/>
        <v/>
      </c>
      <c r="W24" s="25" t="str">
        <f t="shared" ca="1" si="1"/>
        <v/>
      </c>
      <c r="X24" s="25" t="str">
        <f t="shared" ca="1" si="1"/>
        <v/>
      </c>
      <c r="Y24" s="25" t="str">
        <f t="shared" ca="1" si="1"/>
        <v/>
      </c>
      <c r="Z24" s="25" t="str">
        <f t="shared" ca="1" si="1"/>
        <v/>
      </c>
      <c r="AA24" s="25" t="str">
        <f t="shared" ca="1" si="1"/>
        <v/>
      </c>
      <c r="AB24" s="25" t="str">
        <f t="shared" ca="1" si="1"/>
        <v/>
      </c>
      <c r="AC24" s="25" t="str">
        <f t="shared" ca="1" si="1"/>
        <v/>
      </c>
      <c r="AD24" s="25" t="str">
        <f t="shared" ca="1" si="1"/>
        <v/>
      </c>
      <c r="AE24" s="25" t="str">
        <f t="shared" ca="1" si="1"/>
        <v/>
      </c>
      <c r="AF24" s="25" t="str">
        <f t="shared" ca="1" si="1"/>
        <v/>
      </c>
      <c r="AG24" s="25" t="str">
        <f t="shared" ca="1" si="1"/>
        <v/>
      </c>
      <c r="AH24" s="25" t="str">
        <f t="shared" ca="1" si="1"/>
        <v/>
      </c>
    </row>
    <row r="25" spans="1:34" x14ac:dyDescent="0.2">
      <c r="A25" s="19"/>
      <c r="B25" s="19"/>
      <c r="C25" s="19"/>
      <c r="D25" s="20"/>
      <c r="E25" s="21"/>
      <c r="F25" s="22" t="str">
        <f>IF(OR(D25="",E25=""),"",WORKDAY(D25,MAX(1,E25)-1))</f>
        <v/>
      </c>
      <c r="G25" s="23"/>
      <c r="H25" s="24" t="str">
        <f ca="1">IF(F25="","",IF(N(G25)&gt;=1,"Terminé",IF(TODAY()&gt;F25,"En retard",IF(TODAY()&gt;=D25,"En cours","À venir"))))</f>
        <v/>
      </c>
      <c r="I25" s="25" t="str">
        <f ca="1">IF(OR($D25="",$F25=""),"",IF(AND(I$8&lt;=$F25,I$8+4&gt;=$D25),IF(N($G25)&gt;=1,2,IF(TODAY()&gt;$F25,3,1)),""))</f>
        <v/>
      </c>
      <c r="J25" s="25" t="str">
        <f t="shared" ca="1" si="2"/>
        <v/>
      </c>
      <c r="K25" s="25" t="str">
        <f t="shared" ca="1" si="2"/>
        <v/>
      </c>
      <c r="L25" s="25" t="str">
        <f t="shared" ca="1" si="2"/>
        <v/>
      </c>
      <c r="M25" s="25" t="str">
        <f t="shared" ca="1" si="2"/>
        <v/>
      </c>
      <c r="N25" s="25" t="str">
        <f t="shared" ca="1" si="2"/>
        <v/>
      </c>
      <c r="O25" s="25" t="str">
        <f t="shared" ca="1" si="1"/>
        <v/>
      </c>
      <c r="P25" s="25" t="str">
        <f t="shared" ca="1" si="1"/>
        <v/>
      </c>
      <c r="Q25" s="25" t="str">
        <f t="shared" ca="1" si="1"/>
        <v/>
      </c>
      <c r="R25" s="25" t="str">
        <f t="shared" ca="1" si="1"/>
        <v/>
      </c>
      <c r="S25" s="25" t="str">
        <f t="shared" ca="1" si="1"/>
        <v/>
      </c>
      <c r="T25" s="25" t="str">
        <f t="shared" ca="1" si="1"/>
        <v/>
      </c>
      <c r="U25" s="25" t="str">
        <f t="shared" ca="1" si="1"/>
        <v/>
      </c>
      <c r="V25" s="25" t="str">
        <f t="shared" ca="1" si="1"/>
        <v/>
      </c>
      <c r="W25" s="25" t="str">
        <f t="shared" ca="1" si="1"/>
        <v/>
      </c>
      <c r="X25" s="25" t="str">
        <f t="shared" ca="1" si="1"/>
        <v/>
      </c>
      <c r="Y25" s="25" t="str">
        <f t="shared" ca="1" si="1"/>
        <v/>
      </c>
      <c r="Z25" s="25" t="str">
        <f t="shared" ca="1" si="1"/>
        <v/>
      </c>
      <c r="AA25" s="25" t="str">
        <f t="shared" ca="1" si="1"/>
        <v/>
      </c>
      <c r="AB25" s="25" t="str">
        <f t="shared" ca="1" si="1"/>
        <v/>
      </c>
      <c r="AC25" s="25" t="str">
        <f t="shared" ca="1" si="1"/>
        <v/>
      </c>
      <c r="AD25" s="25" t="str">
        <f t="shared" ca="1" si="1"/>
        <v/>
      </c>
      <c r="AE25" s="25" t="str">
        <f t="shared" ca="1" si="1"/>
        <v/>
      </c>
      <c r="AF25" s="25" t="str">
        <f t="shared" ca="1" si="1"/>
        <v/>
      </c>
      <c r="AG25" s="25" t="str">
        <f t="shared" ca="1" si="1"/>
        <v/>
      </c>
      <c r="AH25" s="25" t="str">
        <f t="shared" ca="1" si="1"/>
        <v/>
      </c>
    </row>
    <row r="26" spans="1:34" x14ac:dyDescent="0.2">
      <c r="A26" s="19"/>
      <c r="B26" s="19"/>
      <c r="C26" s="19"/>
      <c r="D26" s="20"/>
      <c r="E26" s="21"/>
      <c r="F26" s="22" t="str">
        <f>IF(OR(D26="",E26=""),"",WORKDAY(D26,MAX(1,E26)-1))</f>
        <v/>
      </c>
      <c r="G26" s="23"/>
      <c r="H26" s="24" t="str">
        <f ca="1">IF(F26="","",IF(N(G26)&gt;=1,"Terminé",IF(TODAY()&gt;F26,"En retard",IF(TODAY()&gt;=D26,"En cours","À venir"))))</f>
        <v/>
      </c>
      <c r="I26" s="25" t="str">
        <f ca="1">IF(OR($D26="",$F26=""),"",IF(AND(I$8&lt;=$F26,I$8+4&gt;=$D26),IF(N($G26)&gt;=1,2,IF(TODAY()&gt;$F26,3,1)),""))</f>
        <v/>
      </c>
      <c r="J26" s="25" t="str">
        <f t="shared" ca="1" si="2"/>
        <v/>
      </c>
      <c r="K26" s="25" t="str">
        <f t="shared" ca="1" si="2"/>
        <v/>
      </c>
      <c r="L26" s="25" t="str">
        <f t="shared" ca="1" si="2"/>
        <v/>
      </c>
      <c r="M26" s="25" t="str">
        <f t="shared" ca="1" si="2"/>
        <v/>
      </c>
      <c r="N26" s="25" t="str">
        <f t="shared" ca="1" si="2"/>
        <v/>
      </c>
      <c r="O26" s="25" t="str">
        <f t="shared" ca="1" si="1"/>
        <v/>
      </c>
      <c r="P26" s="25" t="str">
        <f t="shared" ca="1" si="1"/>
        <v/>
      </c>
      <c r="Q26" s="25" t="str">
        <f t="shared" ca="1" si="1"/>
        <v/>
      </c>
      <c r="R26" s="25" t="str">
        <f t="shared" ca="1" si="1"/>
        <v/>
      </c>
      <c r="S26" s="25" t="str">
        <f t="shared" ca="1" si="1"/>
        <v/>
      </c>
      <c r="T26" s="25" t="str">
        <f t="shared" ca="1" si="1"/>
        <v/>
      </c>
      <c r="U26" s="25" t="str">
        <f t="shared" ca="1" si="1"/>
        <v/>
      </c>
      <c r="V26" s="25" t="str">
        <f t="shared" ca="1" si="1"/>
        <v/>
      </c>
      <c r="W26" s="25" t="str">
        <f t="shared" ca="1" si="1"/>
        <v/>
      </c>
      <c r="X26" s="25" t="str">
        <f t="shared" ca="1" si="1"/>
        <v/>
      </c>
      <c r="Y26" s="25" t="str">
        <f t="shared" ca="1" si="1"/>
        <v/>
      </c>
      <c r="Z26" s="25" t="str">
        <f t="shared" ca="1" si="1"/>
        <v/>
      </c>
      <c r="AA26" s="25" t="str">
        <f t="shared" ca="1" si="1"/>
        <v/>
      </c>
      <c r="AB26" s="25" t="str">
        <f t="shared" ca="1" si="1"/>
        <v/>
      </c>
      <c r="AC26" s="25" t="str">
        <f t="shared" ca="1" si="1"/>
        <v/>
      </c>
      <c r="AD26" s="25" t="str">
        <f t="shared" ca="1" si="1"/>
        <v/>
      </c>
      <c r="AE26" s="25" t="str">
        <f t="shared" ca="1" si="1"/>
        <v/>
      </c>
      <c r="AF26" s="25" t="str">
        <f t="shared" ca="1" si="1"/>
        <v/>
      </c>
      <c r="AG26" s="25" t="str">
        <f t="shared" ca="1" si="1"/>
        <v/>
      </c>
      <c r="AH26" s="25" t="str">
        <f t="shared" ca="1" si="1"/>
        <v/>
      </c>
    </row>
    <row r="27" spans="1:34" x14ac:dyDescent="0.2">
      <c r="A27" s="19"/>
      <c r="B27" s="19"/>
      <c r="C27" s="19"/>
      <c r="D27" s="20"/>
      <c r="E27" s="21"/>
      <c r="F27" s="22" t="str">
        <f>IF(OR(D27="",E27=""),"",WORKDAY(D27,MAX(1,E27)-1))</f>
        <v/>
      </c>
      <c r="G27" s="23"/>
      <c r="H27" s="24" t="str">
        <f ca="1">IF(F27="","",IF(N(G27)&gt;=1,"Terminé",IF(TODAY()&gt;F27,"En retard",IF(TODAY()&gt;=D27,"En cours","À venir"))))</f>
        <v/>
      </c>
      <c r="I27" s="25" t="str">
        <f ca="1">IF(OR($D27="",$F27=""),"",IF(AND(I$8&lt;=$F27,I$8+4&gt;=$D27),IF(N($G27)&gt;=1,2,IF(TODAY()&gt;$F27,3,1)),""))</f>
        <v/>
      </c>
      <c r="J27" s="25" t="str">
        <f t="shared" ca="1" si="2"/>
        <v/>
      </c>
      <c r="K27" s="25" t="str">
        <f t="shared" ca="1" si="2"/>
        <v/>
      </c>
      <c r="L27" s="25" t="str">
        <f t="shared" ca="1" si="2"/>
        <v/>
      </c>
      <c r="M27" s="25" t="str">
        <f t="shared" ca="1" si="2"/>
        <v/>
      </c>
      <c r="N27" s="25" t="str">
        <f t="shared" ca="1" si="2"/>
        <v/>
      </c>
      <c r="O27" s="25" t="str">
        <f t="shared" ca="1" si="1"/>
        <v/>
      </c>
      <c r="P27" s="25" t="str">
        <f t="shared" ca="1" si="1"/>
        <v/>
      </c>
      <c r="Q27" s="25" t="str">
        <f t="shared" ca="1" si="1"/>
        <v/>
      </c>
      <c r="R27" s="25" t="str">
        <f t="shared" ca="1" si="1"/>
        <v/>
      </c>
      <c r="S27" s="25" t="str">
        <f t="shared" ca="1" si="1"/>
        <v/>
      </c>
      <c r="T27" s="25" t="str">
        <f t="shared" ca="1" si="1"/>
        <v/>
      </c>
      <c r="U27" s="25" t="str">
        <f t="shared" ca="1" si="1"/>
        <v/>
      </c>
      <c r="V27" s="25" t="str">
        <f t="shared" ca="1" si="1"/>
        <v/>
      </c>
      <c r="W27" s="25" t="str">
        <f t="shared" ca="1" si="1"/>
        <v/>
      </c>
      <c r="X27" s="25" t="str">
        <f t="shared" ca="1" si="1"/>
        <v/>
      </c>
      <c r="Y27" s="25" t="str">
        <f t="shared" ca="1" si="1"/>
        <v/>
      </c>
      <c r="Z27" s="25" t="str">
        <f t="shared" ca="1" si="1"/>
        <v/>
      </c>
      <c r="AA27" s="25" t="str">
        <f t="shared" ca="1" si="1"/>
        <v/>
      </c>
      <c r="AB27" s="25" t="str">
        <f t="shared" ca="1" si="1"/>
        <v/>
      </c>
      <c r="AC27" s="25" t="str">
        <f t="shared" ca="1" si="1"/>
        <v/>
      </c>
      <c r="AD27" s="25" t="str">
        <f t="shared" ca="1" si="1"/>
        <v/>
      </c>
      <c r="AE27" s="25" t="str">
        <f t="shared" ca="1" si="1"/>
        <v/>
      </c>
      <c r="AF27" s="25" t="str">
        <f t="shared" ca="1" si="1"/>
        <v/>
      </c>
      <c r="AG27" s="25" t="str">
        <f t="shared" ca="1" si="1"/>
        <v/>
      </c>
      <c r="AH27" s="25" t="str">
        <f t="shared" ca="1" si="1"/>
        <v/>
      </c>
    </row>
    <row r="28" spans="1:34" x14ac:dyDescent="0.2">
      <c r="A28" s="19"/>
      <c r="B28" s="19"/>
      <c r="C28" s="19"/>
      <c r="D28" s="20"/>
      <c r="E28" s="21"/>
      <c r="F28" s="22" t="str">
        <f>IF(OR(D28="",E28=""),"",WORKDAY(D28,MAX(1,E28)-1))</f>
        <v/>
      </c>
      <c r="G28" s="23"/>
      <c r="H28" s="24" t="str">
        <f ca="1">IF(F28="","",IF(N(G28)&gt;=1,"Terminé",IF(TODAY()&gt;F28,"En retard",IF(TODAY()&gt;=D28,"En cours","À venir"))))</f>
        <v/>
      </c>
      <c r="I28" s="25" t="str">
        <f ca="1">IF(OR($D28="",$F28=""),"",IF(AND(I$8&lt;=$F28,I$8+4&gt;=$D28),IF(N($G28)&gt;=1,2,IF(TODAY()&gt;$F28,3,1)),""))</f>
        <v/>
      </c>
      <c r="J28" s="25" t="str">
        <f t="shared" ca="1" si="2"/>
        <v/>
      </c>
      <c r="K28" s="25" t="str">
        <f t="shared" ca="1" si="2"/>
        <v/>
      </c>
      <c r="L28" s="25" t="str">
        <f t="shared" ca="1" si="2"/>
        <v/>
      </c>
      <c r="M28" s="25" t="str">
        <f t="shared" ca="1" si="2"/>
        <v/>
      </c>
      <c r="N28" s="25" t="str">
        <f t="shared" ca="1" si="2"/>
        <v/>
      </c>
      <c r="O28" s="25" t="str">
        <f t="shared" ca="1" si="1"/>
        <v/>
      </c>
      <c r="P28" s="25" t="str">
        <f t="shared" ca="1" si="1"/>
        <v/>
      </c>
      <c r="Q28" s="25" t="str">
        <f t="shared" ca="1" si="1"/>
        <v/>
      </c>
      <c r="R28" s="25" t="str">
        <f t="shared" ca="1" si="1"/>
        <v/>
      </c>
      <c r="S28" s="25" t="str">
        <f t="shared" ca="1" si="1"/>
        <v/>
      </c>
      <c r="T28" s="25" t="str">
        <f t="shared" ca="1" si="1"/>
        <v/>
      </c>
      <c r="U28" s="25" t="str">
        <f t="shared" ca="1" si="1"/>
        <v/>
      </c>
      <c r="V28" s="25" t="str">
        <f t="shared" ca="1" si="1"/>
        <v/>
      </c>
      <c r="W28" s="25" t="str">
        <f t="shared" ca="1" si="1"/>
        <v/>
      </c>
      <c r="X28" s="25" t="str">
        <f t="shared" ca="1" si="1"/>
        <v/>
      </c>
      <c r="Y28" s="25" t="str">
        <f t="shared" ca="1" si="1"/>
        <v/>
      </c>
      <c r="Z28" s="25" t="str">
        <f t="shared" ca="1" si="1"/>
        <v/>
      </c>
      <c r="AA28" s="25" t="str">
        <f t="shared" ca="1" si="1"/>
        <v/>
      </c>
      <c r="AB28" s="25" t="str">
        <f t="shared" ca="1" si="1"/>
        <v/>
      </c>
      <c r="AC28" s="25" t="str">
        <f t="shared" ca="1" si="1"/>
        <v/>
      </c>
      <c r="AD28" s="25" t="str">
        <f t="shared" ca="1" si="1"/>
        <v/>
      </c>
      <c r="AE28" s="25" t="str">
        <f t="shared" ca="1" si="1"/>
        <v/>
      </c>
      <c r="AF28" s="25" t="str">
        <f t="shared" ca="1" si="1"/>
        <v/>
      </c>
      <c r="AG28" s="25" t="str">
        <f t="shared" ca="1" si="1"/>
        <v/>
      </c>
      <c r="AH28" s="25" t="str">
        <f t="shared" ca="1" si="1"/>
        <v/>
      </c>
    </row>
    <row r="29" spans="1:34" x14ac:dyDescent="0.2">
      <c r="A29" s="19"/>
      <c r="B29" s="19"/>
      <c r="C29" s="19"/>
      <c r="D29" s="20"/>
      <c r="E29" s="21"/>
      <c r="F29" s="22" t="str">
        <f>IF(OR(D29="",E29=""),"",WORKDAY(D29,MAX(1,E29)-1))</f>
        <v/>
      </c>
      <c r="G29" s="23"/>
      <c r="H29" s="24" t="str">
        <f ca="1">IF(F29="","",IF(N(G29)&gt;=1,"Terminé",IF(TODAY()&gt;F29,"En retard",IF(TODAY()&gt;=D29,"En cours","À venir"))))</f>
        <v/>
      </c>
      <c r="I29" s="25" t="str">
        <f ca="1">IF(OR($D29="",$F29=""),"",IF(AND(I$8&lt;=$F29,I$8+4&gt;=$D29),IF(N($G29)&gt;=1,2,IF(TODAY()&gt;$F29,3,1)),""))</f>
        <v/>
      </c>
      <c r="J29" s="25" t="str">
        <f t="shared" ca="1" si="2"/>
        <v/>
      </c>
      <c r="K29" s="25" t="str">
        <f t="shared" ca="1" si="2"/>
        <v/>
      </c>
      <c r="L29" s="25" t="str">
        <f t="shared" ca="1" si="2"/>
        <v/>
      </c>
      <c r="M29" s="25" t="str">
        <f t="shared" ca="1" si="2"/>
        <v/>
      </c>
      <c r="N29" s="25" t="str">
        <f t="shared" ca="1" si="2"/>
        <v/>
      </c>
      <c r="O29" s="25" t="str">
        <f t="shared" ca="1" si="1"/>
        <v/>
      </c>
      <c r="P29" s="25" t="str">
        <f t="shared" ca="1" si="1"/>
        <v/>
      </c>
      <c r="Q29" s="25" t="str">
        <f t="shared" ca="1" si="1"/>
        <v/>
      </c>
      <c r="R29" s="25" t="str">
        <f t="shared" ca="1" si="1"/>
        <v/>
      </c>
      <c r="S29" s="25" t="str">
        <f t="shared" ca="1" si="1"/>
        <v/>
      </c>
      <c r="T29" s="25" t="str">
        <f t="shared" ca="1" si="1"/>
        <v/>
      </c>
      <c r="U29" s="25" t="str">
        <f t="shared" ca="1" si="1"/>
        <v/>
      </c>
      <c r="V29" s="25" t="str">
        <f t="shared" ca="1" si="1"/>
        <v/>
      </c>
      <c r="W29" s="25" t="str">
        <f t="shared" ca="1" si="1"/>
        <v/>
      </c>
      <c r="X29" s="25" t="str">
        <f t="shared" ca="1" si="1"/>
        <v/>
      </c>
      <c r="Y29" s="25" t="str">
        <f t="shared" ca="1" si="1"/>
        <v/>
      </c>
      <c r="Z29" s="25" t="str">
        <f t="shared" ca="1" si="1"/>
        <v/>
      </c>
      <c r="AA29" s="25" t="str">
        <f t="shared" ca="1" si="1"/>
        <v/>
      </c>
      <c r="AB29" s="25" t="str">
        <f t="shared" ca="1" si="1"/>
        <v/>
      </c>
      <c r="AC29" s="25" t="str">
        <f t="shared" ca="1" si="1"/>
        <v/>
      </c>
      <c r="AD29" s="25" t="str">
        <f t="shared" ca="1" si="1"/>
        <v/>
      </c>
      <c r="AE29" s="25" t="str">
        <f t="shared" ca="1" si="1"/>
        <v/>
      </c>
      <c r="AF29" s="25" t="str">
        <f t="shared" ca="1" si="1"/>
        <v/>
      </c>
      <c r="AG29" s="25" t="str">
        <f t="shared" ca="1" si="1"/>
        <v/>
      </c>
      <c r="AH29" s="25" t="str">
        <f t="shared" ca="1" si="1"/>
        <v/>
      </c>
    </row>
    <row r="30" spans="1:34" x14ac:dyDescent="0.2">
      <c r="A30" s="19"/>
      <c r="B30" s="19"/>
      <c r="C30" s="19"/>
      <c r="D30" s="20"/>
      <c r="E30" s="21"/>
      <c r="F30" s="22" t="str">
        <f>IF(OR(D30="",E30=""),"",WORKDAY(D30,MAX(1,E30)-1))</f>
        <v/>
      </c>
      <c r="G30" s="23"/>
      <c r="H30" s="24" t="str">
        <f ca="1">IF(F30="","",IF(N(G30)&gt;=1,"Terminé",IF(TODAY()&gt;F30,"En retard",IF(TODAY()&gt;=D30,"En cours","À venir"))))</f>
        <v/>
      </c>
      <c r="I30" s="25" t="str">
        <f ca="1">IF(OR($D30="",$F30=""),"",IF(AND(I$8&lt;=$F30,I$8+4&gt;=$D30),IF(N($G30)&gt;=1,2,IF(TODAY()&gt;$F30,3,1)),""))</f>
        <v/>
      </c>
      <c r="J30" s="25" t="str">
        <f t="shared" ca="1" si="2"/>
        <v/>
      </c>
      <c r="K30" s="25" t="str">
        <f t="shared" ca="1" si="2"/>
        <v/>
      </c>
      <c r="L30" s="25" t="str">
        <f t="shared" ca="1" si="2"/>
        <v/>
      </c>
      <c r="M30" s="25" t="str">
        <f t="shared" ca="1" si="2"/>
        <v/>
      </c>
      <c r="N30" s="25" t="str">
        <f t="shared" ca="1" si="2"/>
        <v/>
      </c>
      <c r="O30" s="25" t="str">
        <f t="shared" ca="1" si="1"/>
        <v/>
      </c>
      <c r="P30" s="25" t="str">
        <f t="shared" ca="1" si="1"/>
        <v/>
      </c>
      <c r="Q30" s="25" t="str">
        <f t="shared" ca="1" si="1"/>
        <v/>
      </c>
      <c r="R30" s="25" t="str">
        <f t="shared" ca="1" si="1"/>
        <v/>
      </c>
      <c r="S30" s="25" t="str">
        <f t="shared" ca="1" si="1"/>
        <v/>
      </c>
      <c r="T30" s="25" t="str">
        <f t="shared" ca="1" si="1"/>
        <v/>
      </c>
      <c r="U30" s="25" t="str">
        <f t="shared" ca="1" si="1"/>
        <v/>
      </c>
      <c r="V30" s="25" t="str">
        <f t="shared" ca="1" si="1"/>
        <v/>
      </c>
      <c r="W30" s="25" t="str">
        <f t="shared" ca="1" si="1"/>
        <v/>
      </c>
      <c r="X30" s="25" t="str">
        <f t="shared" ca="1" si="1"/>
        <v/>
      </c>
      <c r="Y30" s="25" t="str">
        <f t="shared" ca="1" si="1"/>
        <v/>
      </c>
      <c r="Z30" s="25" t="str">
        <f t="shared" ca="1" si="1"/>
        <v/>
      </c>
      <c r="AA30" s="25" t="str">
        <f t="shared" ca="1" si="1"/>
        <v/>
      </c>
      <c r="AB30" s="25" t="str">
        <f t="shared" ca="1" si="1"/>
        <v/>
      </c>
      <c r="AC30" s="25" t="str">
        <f t="shared" ca="1" si="1"/>
        <v/>
      </c>
      <c r="AD30" s="25" t="str">
        <f t="shared" ca="1" si="1"/>
        <v/>
      </c>
      <c r="AE30" s="25" t="str">
        <f t="shared" ca="1" si="1"/>
        <v/>
      </c>
      <c r="AF30" s="25" t="str">
        <f t="shared" ca="1" si="1"/>
        <v/>
      </c>
      <c r="AG30" s="25" t="str">
        <f t="shared" ca="1" si="1"/>
        <v/>
      </c>
      <c r="AH30" s="25" t="str">
        <f t="shared" ca="1" si="1"/>
        <v/>
      </c>
    </row>
    <row r="31" spans="1:34" x14ac:dyDescent="0.2">
      <c r="A31" s="19"/>
      <c r="B31" s="19"/>
      <c r="C31" s="19"/>
      <c r="D31" s="20"/>
      <c r="E31" s="21"/>
      <c r="F31" s="22" t="str">
        <f>IF(OR(D31="",E31=""),"",WORKDAY(D31,MAX(1,E31)-1))</f>
        <v/>
      </c>
      <c r="G31" s="23"/>
      <c r="H31" s="24" t="str">
        <f ca="1">IF(F31="","",IF(N(G31)&gt;=1,"Terminé",IF(TODAY()&gt;F31,"En retard",IF(TODAY()&gt;=D31,"En cours","À venir"))))</f>
        <v/>
      </c>
      <c r="I31" s="25" t="str">
        <f ca="1">IF(OR($D31="",$F31=""),"",IF(AND(I$8&lt;=$F31,I$8+4&gt;=$D31),IF(N($G31)&gt;=1,2,IF(TODAY()&gt;$F31,3,1)),""))</f>
        <v/>
      </c>
      <c r="J31" s="25" t="str">
        <f t="shared" ca="1" si="2"/>
        <v/>
      </c>
      <c r="K31" s="25" t="str">
        <f t="shared" ca="1" si="2"/>
        <v/>
      </c>
      <c r="L31" s="25" t="str">
        <f t="shared" ca="1" si="2"/>
        <v/>
      </c>
      <c r="M31" s="25" t="str">
        <f t="shared" ca="1" si="2"/>
        <v/>
      </c>
      <c r="N31" s="25" t="str">
        <f t="shared" ca="1" si="2"/>
        <v/>
      </c>
      <c r="O31" s="25" t="str">
        <f t="shared" ca="1" si="1"/>
        <v/>
      </c>
      <c r="P31" s="25" t="str">
        <f t="shared" ca="1" si="1"/>
        <v/>
      </c>
      <c r="Q31" s="25" t="str">
        <f t="shared" ca="1" si="1"/>
        <v/>
      </c>
      <c r="R31" s="25" t="str">
        <f t="shared" ca="1" si="1"/>
        <v/>
      </c>
      <c r="S31" s="25" t="str">
        <f t="shared" ca="1" si="1"/>
        <v/>
      </c>
      <c r="T31" s="25" t="str">
        <f t="shared" ca="1" si="1"/>
        <v/>
      </c>
      <c r="U31" s="25" t="str">
        <f t="shared" ca="1" si="1"/>
        <v/>
      </c>
      <c r="V31" s="25" t="str">
        <f t="shared" ca="1" si="1"/>
        <v/>
      </c>
      <c r="W31" s="25" t="str">
        <f t="shared" ca="1" si="1"/>
        <v/>
      </c>
      <c r="X31" s="25" t="str">
        <f t="shared" ca="1" si="1"/>
        <v/>
      </c>
      <c r="Y31" s="25" t="str">
        <f t="shared" ca="1" si="1"/>
        <v/>
      </c>
      <c r="Z31" s="25" t="str">
        <f t="shared" ca="1" si="1"/>
        <v/>
      </c>
      <c r="AA31" s="25" t="str">
        <f t="shared" ca="1" si="1"/>
        <v/>
      </c>
      <c r="AB31" s="25" t="str">
        <f t="shared" ca="1" si="1"/>
        <v/>
      </c>
      <c r="AC31" s="25" t="str">
        <f t="shared" ca="1" si="1"/>
        <v/>
      </c>
      <c r="AD31" s="25" t="str">
        <f t="shared" ref="AD31:AH46" ca="1" si="3">IF(OR($D31="",$F31=""),"",IF(AND(AD$8&lt;=$F31,AD$8+4&gt;=$D31),IF(N($G31)&gt;=1,2,IF(TODAY()&gt;$F31,3,1)),""))</f>
        <v/>
      </c>
      <c r="AE31" s="25" t="str">
        <f t="shared" ca="1" si="3"/>
        <v/>
      </c>
      <c r="AF31" s="25" t="str">
        <f t="shared" ca="1" si="3"/>
        <v/>
      </c>
      <c r="AG31" s="25" t="str">
        <f t="shared" ca="1" si="3"/>
        <v/>
      </c>
      <c r="AH31" s="25" t="str">
        <f t="shared" ca="1" si="3"/>
        <v/>
      </c>
    </row>
    <row r="32" spans="1:34" x14ac:dyDescent="0.2">
      <c r="A32" s="19"/>
      <c r="B32" s="19"/>
      <c r="C32" s="19"/>
      <c r="D32" s="20"/>
      <c r="E32" s="21"/>
      <c r="F32" s="22" t="str">
        <f>IF(OR(D32="",E32=""),"",WORKDAY(D32,MAX(1,E32)-1))</f>
        <v/>
      </c>
      <c r="G32" s="23"/>
      <c r="H32" s="24" t="str">
        <f ca="1">IF(F32="","",IF(N(G32)&gt;=1,"Terminé",IF(TODAY()&gt;F32,"En retard",IF(TODAY()&gt;=D32,"En cours","À venir"))))</f>
        <v/>
      </c>
      <c r="I32" s="25" t="str">
        <f ca="1">IF(OR($D32="",$F32=""),"",IF(AND(I$8&lt;=$F32,I$8+4&gt;=$D32),IF(N($G32)&gt;=1,2,IF(TODAY()&gt;$F32,3,1)),""))</f>
        <v/>
      </c>
      <c r="J32" s="25" t="str">
        <f t="shared" ca="1" si="2"/>
        <v/>
      </c>
      <c r="K32" s="25" t="str">
        <f t="shared" ca="1" si="2"/>
        <v/>
      </c>
      <c r="L32" s="25" t="str">
        <f t="shared" ca="1" si="2"/>
        <v/>
      </c>
      <c r="M32" s="25" t="str">
        <f t="shared" ca="1" si="2"/>
        <v/>
      </c>
      <c r="N32" s="25" t="str">
        <f t="shared" ca="1" si="2"/>
        <v/>
      </c>
      <c r="O32" s="25" t="str">
        <f t="shared" ca="1" si="2"/>
        <v/>
      </c>
      <c r="P32" s="25" t="str">
        <f t="shared" ca="1" si="2"/>
        <v/>
      </c>
      <c r="Q32" s="25" t="str">
        <f t="shared" ca="1" si="2"/>
        <v/>
      </c>
      <c r="R32" s="25" t="str">
        <f t="shared" ca="1" si="2"/>
        <v/>
      </c>
      <c r="S32" s="25" t="str">
        <f t="shared" ca="1" si="2"/>
        <v/>
      </c>
      <c r="T32" s="25" t="str">
        <f t="shared" ca="1" si="2"/>
        <v/>
      </c>
      <c r="U32" s="25" t="str">
        <f t="shared" ca="1" si="2"/>
        <v/>
      </c>
      <c r="V32" s="25" t="str">
        <f t="shared" ca="1" si="2"/>
        <v/>
      </c>
      <c r="W32" s="25" t="str">
        <f t="shared" ca="1" si="2"/>
        <v/>
      </c>
      <c r="X32" s="25" t="str">
        <f t="shared" ca="1" si="2"/>
        <v/>
      </c>
      <c r="Y32" s="25" t="str">
        <f t="shared" ca="1" si="2"/>
        <v/>
      </c>
      <c r="Z32" s="25" t="str">
        <f t="shared" ca="1" si="2"/>
        <v/>
      </c>
      <c r="AA32" s="25" t="str">
        <f t="shared" ca="1" si="2"/>
        <v/>
      </c>
      <c r="AB32" s="25" t="str">
        <f t="shared" ca="1" si="2"/>
        <v/>
      </c>
      <c r="AC32" s="25" t="str">
        <f t="shared" ca="1" si="2"/>
        <v/>
      </c>
      <c r="AD32" s="25" t="str">
        <f t="shared" ca="1" si="3"/>
        <v/>
      </c>
      <c r="AE32" s="25" t="str">
        <f t="shared" ca="1" si="3"/>
        <v/>
      </c>
      <c r="AF32" s="25" t="str">
        <f t="shared" ca="1" si="3"/>
        <v/>
      </c>
      <c r="AG32" s="25" t="str">
        <f t="shared" ca="1" si="3"/>
        <v/>
      </c>
      <c r="AH32" s="25" t="str">
        <f t="shared" ca="1" si="3"/>
        <v/>
      </c>
    </row>
    <row r="33" spans="1:34" x14ac:dyDescent="0.2">
      <c r="A33" s="19"/>
      <c r="B33" s="19"/>
      <c r="C33" s="19"/>
      <c r="D33" s="20"/>
      <c r="E33" s="21"/>
      <c r="F33" s="22" t="str">
        <f>IF(OR(D33="",E33=""),"",WORKDAY(D33,MAX(1,E33)-1))</f>
        <v/>
      </c>
      <c r="G33" s="23"/>
      <c r="H33" s="24" t="str">
        <f ca="1">IF(F33="","",IF(N(G33)&gt;=1,"Terminé",IF(TODAY()&gt;F33,"En retard",IF(TODAY()&gt;=D33,"En cours","À venir"))))</f>
        <v/>
      </c>
      <c r="I33" s="25" t="str">
        <f ca="1">IF(OR($D33="",$F33=""),"",IF(AND(I$8&lt;=$F33,I$8+4&gt;=$D33),IF(N($G33)&gt;=1,2,IF(TODAY()&gt;$F33,3,1)),""))</f>
        <v/>
      </c>
      <c r="J33" s="25" t="str">
        <f t="shared" ca="1" si="2"/>
        <v/>
      </c>
      <c r="K33" s="25" t="str">
        <f t="shared" ca="1" si="2"/>
        <v/>
      </c>
      <c r="L33" s="25" t="str">
        <f t="shared" ca="1" si="2"/>
        <v/>
      </c>
      <c r="M33" s="25" t="str">
        <f t="shared" ca="1" si="2"/>
        <v/>
      </c>
      <c r="N33" s="25" t="str">
        <f t="shared" ca="1" si="2"/>
        <v/>
      </c>
      <c r="O33" s="25" t="str">
        <f t="shared" ca="1" si="2"/>
        <v/>
      </c>
      <c r="P33" s="25" t="str">
        <f t="shared" ca="1" si="2"/>
        <v/>
      </c>
      <c r="Q33" s="25" t="str">
        <f t="shared" ca="1" si="2"/>
        <v/>
      </c>
      <c r="R33" s="25" t="str">
        <f t="shared" ca="1" si="2"/>
        <v/>
      </c>
      <c r="S33" s="25" t="str">
        <f t="shared" ca="1" si="2"/>
        <v/>
      </c>
      <c r="T33" s="25" t="str">
        <f t="shared" ca="1" si="2"/>
        <v/>
      </c>
      <c r="U33" s="25" t="str">
        <f t="shared" ca="1" si="2"/>
        <v/>
      </c>
      <c r="V33" s="25" t="str">
        <f t="shared" ca="1" si="2"/>
        <v/>
      </c>
      <c r="W33" s="25" t="str">
        <f t="shared" ca="1" si="2"/>
        <v/>
      </c>
      <c r="X33" s="25" t="str">
        <f t="shared" ca="1" si="2"/>
        <v/>
      </c>
      <c r="Y33" s="25" t="str">
        <f t="shared" ca="1" si="2"/>
        <v/>
      </c>
      <c r="Z33" s="25" t="str">
        <f t="shared" ca="1" si="2"/>
        <v/>
      </c>
      <c r="AA33" s="25" t="str">
        <f t="shared" ca="1" si="2"/>
        <v/>
      </c>
      <c r="AB33" s="25" t="str">
        <f t="shared" ca="1" si="2"/>
        <v/>
      </c>
      <c r="AC33" s="25" t="str">
        <f t="shared" ca="1" si="2"/>
        <v/>
      </c>
      <c r="AD33" s="25" t="str">
        <f t="shared" ca="1" si="3"/>
        <v/>
      </c>
      <c r="AE33" s="25" t="str">
        <f t="shared" ca="1" si="3"/>
        <v/>
      </c>
      <c r="AF33" s="25" t="str">
        <f t="shared" ca="1" si="3"/>
        <v/>
      </c>
      <c r="AG33" s="25" t="str">
        <f t="shared" ca="1" si="3"/>
        <v/>
      </c>
      <c r="AH33" s="25" t="str">
        <f t="shared" ca="1" si="3"/>
        <v/>
      </c>
    </row>
    <row r="34" spans="1:34" x14ac:dyDescent="0.2">
      <c r="A34" s="19"/>
      <c r="B34" s="19"/>
      <c r="C34" s="19"/>
      <c r="D34" s="20"/>
      <c r="E34" s="21"/>
      <c r="F34" s="22" t="str">
        <f>IF(OR(D34="",E34=""),"",WORKDAY(D34,MAX(1,E34)-1))</f>
        <v/>
      </c>
      <c r="G34" s="23"/>
      <c r="H34" s="24" t="str">
        <f ca="1">IF(F34="","",IF(N(G34)&gt;=1,"Terminé",IF(TODAY()&gt;F34,"En retard",IF(TODAY()&gt;=D34,"En cours","À venir"))))</f>
        <v/>
      </c>
      <c r="I34" s="25" t="str">
        <f ca="1">IF(OR($D34="",$F34=""),"",IF(AND(I$8&lt;=$F34,I$8+4&gt;=$D34),IF(N($G34)&gt;=1,2,IF(TODAY()&gt;$F34,3,1)),""))</f>
        <v/>
      </c>
      <c r="J34" s="25" t="str">
        <f t="shared" ca="1" si="2"/>
        <v/>
      </c>
      <c r="K34" s="25" t="str">
        <f t="shared" ca="1" si="2"/>
        <v/>
      </c>
      <c r="L34" s="25" t="str">
        <f t="shared" ca="1" si="2"/>
        <v/>
      </c>
      <c r="M34" s="25" t="str">
        <f t="shared" ca="1" si="2"/>
        <v/>
      </c>
      <c r="N34" s="25" t="str">
        <f t="shared" ca="1" si="2"/>
        <v/>
      </c>
      <c r="O34" s="25" t="str">
        <f t="shared" ca="1" si="2"/>
        <v/>
      </c>
      <c r="P34" s="25" t="str">
        <f t="shared" ca="1" si="2"/>
        <v/>
      </c>
      <c r="Q34" s="25" t="str">
        <f t="shared" ca="1" si="2"/>
        <v/>
      </c>
      <c r="R34" s="25" t="str">
        <f t="shared" ca="1" si="2"/>
        <v/>
      </c>
      <c r="S34" s="25" t="str">
        <f t="shared" ca="1" si="2"/>
        <v/>
      </c>
      <c r="T34" s="25" t="str">
        <f t="shared" ca="1" si="2"/>
        <v/>
      </c>
      <c r="U34" s="25" t="str">
        <f t="shared" ca="1" si="2"/>
        <v/>
      </c>
      <c r="V34" s="25" t="str">
        <f t="shared" ca="1" si="2"/>
        <v/>
      </c>
      <c r="W34" s="25" t="str">
        <f t="shared" ca="1" si="2"/>
        <v/>
      </c>
      <c r="X34" s="25" t="str">
        <f t="shared" ca="1" si="2"/>
        <v/>
      </c>
      <c r="Y34" s="25" t="str">
        <f t="shared" ca="1" si="2"/>
        <v/>
      </c>
      <c r="Z34" s="25" t="str">
        <f t="shared" ca="1" si="2"/>
        <v/>
      </c>
      <c r="AA34" s="25" t="str">
        <f t="shared" ca="1" si="2"/>
        <v/>
      </c>
      <c r="AB34" s="25" t="str">
        <f t="shared" ca="1" si="2"/>
        <v/>
      </c>
      <c r="AC34" s="25" t="str">
        <f t="shared" ca="1" si="2"/>
        <v/>
      </c>
      <c r="AD34" s="25" t="str">
        <f t="shared" ca="1" si="3"/>
        <v/>
      </c>
      <c r="AE34" s="25" t="str">
        <f t="shared" ca="1" si="3"/>
        <v/>
      </c>
      <c r="AF34" s="25" t="str">
        <f t="shared" ca="1" si="3"/>
        <v/>
      </c>
      <c r="AG34" s="25" t="str">
        <f t="shared" ca="1" si="3"/>
        <v/>
      </c>
      <c r="AH34" s="25" t="str">
        <f t="shared" ca="1" si="3"/>
        <v/>
      </c>
    </row>
    <row r="35" spans="1:34" x14ac:dyDescent="0.2">
      <c r="A35" s="19"/>
      <c r="B35" s="19"/>
      <c r="C35" s="19"/>
      <c r="D35" s="20"/>
      <c r="E35" s="21"/>
      <c r="F35" s="22" t="str">
        <f>IF(OR(D35="",E35=""),"",WORKDAY(D35,MAX(1,E35)-1))</f>
        <v/>
      </c>
      <c r="G35" s="23"/>
      <c r="H35" s="24" t="str">
        <f ca="1">IF(F35="","",IF(N(G35)&gt;=1,"Terminé",IF(TODAY()&gt;F35,"En retard",IF(TODAY()&gt;=D35,"En cours","À venir"))))</f>
        <v/>
      </c>
      <c r="I35" s="25" t="str">
        <f ca="1">IF(OR($D35="",$F35=""),"",IF(AND(I$8&lt;=$F35,I$8+4&gt;=$D35),IF(N($G35)&gt;=1,2,IF(TODAY()&gt;$F35,3,1)),""))</f>
        <v/>
      </c>
      <c r="J35" s="25" t="str">
        <f t="shared" ca="1" si="2"/>
        <v/>
      </c>
      <c r="K35" s="25" t="str">
        <f t="shared" ca="1" si="2"/>
        <v/>
      </c>
      <c r="L35" s="25" t="str">
        <f t="shared" ca="1" si="2"/>
        <v/>
      </c>
      <c r="M35" s="25" t="str">
        <f t="shared" ca="1" si="2"/>
        <v/>
      </c>
      <c r="N35" s="25" t="str">
        <f t="shared" ca="1" si="2"/>
        <v/>
      </c>
      <c r="O35" s="25" t="str">
        <f t="shared" ca="1" si="2"/>
        <v/>
      </c>
      <c r="P35" s="25" t="str">
        <f t="shared" ca="1" si="2"/>
        <v/>
      </c>
      <c r="Q35" s="25" t="str">
        <f t="shared" ca="1" si="2"/>
        <v/>
      </c>
      <c r="R35" s="25" t="str">
        <f t="shared" ca="1" si="2"/>
        <v/>
      </c>
      <c r="S35" s="25" t="str">
        <f t="shared" ca="1" si="2"/>
        <v/>
      </c>
      <c r="T35" s="25" t="str">
        <f t="shared" ca="1" si="2"/>
        <v/>
      </c>
      <c r="U35" s="25" t="str">
        <f t="shared" ca="1" si="2"/>
        <v/>
      </c>
      <c r="V35" s="25" t="str">
        <f t="shared" ca="1" si="2"/>
        <v/>
      </c>
      <c r="W35" s="25" t="str">
        <f t="shared" ca="1" si="2"/>
        <v/>
      </c>
      <c r="X35" s="25" t="str">
        <f t="shared" ca="1" si="2"/>
        <v/>
      </c>
      <c r="Y35" s="25" t="str">
        <f t="shared" ca="1" si="2"/>
        <v/>
      </c>
      <c r="Z35" s="25" t="str">
        <f t="shared" ca="1" si="2"/>
        <v/>
      </c>
      <c r="AA35" s="25" t="str">
        <f t="shared" ca="1" si="2"/>
        <v/>
      </c>
      <c r="AB35" s="25" t="str">
        <f t="shared" ca="1" si="2"/>
        <v/>
      </c>
      <c r="AC35" s="25" t="str">
        <f t="shared" ca="1" si="2"/>
        <v/>
      </c>
      <c r="AD35" s="25" t="str">
        <f t="shared" ca="1" si="3"/>
        <v/>
      </c>
      <c r="AE35" s="25" t="str">
        <f t="shared" ca="1" si="3"/>
        <v/>
      </c>
      <c r="AF35" s="25" t="str">
        <f t="shared" ca="1" si="3"/>
        <v/>
      </c>
      <c r="AG35" s="25" t="str">
        <f t="shared" ca="1" si="3"/>
        <v/>
      </c>
      <c r="AH35" s="25" t="str">
        <f t="shared" ca="1" si="3"/>
        <v/>
      </c>
    </row>
    <row r="36" spans="1:34" x14ac:dyDescent="0.2">
      <c r="A36" s="19"/>
      <c r="B36" s="19"/>
      <c r="C36" s="19"/>
      <c r="D36" s="20"/>
      <c r="E36" s="21"/>
      <c r="F36" s="22" t="str">
        <f>IF(OR(D36="",E36=""),"",WORKDAY(D36,MAX(1,E36)-1))</f>
        <v/>
      </c>
      <c r="G36" s="23"/>
      <c r="H36" s="24" t="str">
        <f ca="1">IF(F36="","",IF(N(G36)&gt;=1,"Terminé",IF(TODAY()&gt;F36,"En retard",IF(TODAY()&gt;=D36,"En cours","À venir"))))</f>
        <v/>
      </c>
      <c r="I36" s="25" t="str">
        <f ca="1">IF(OR($D36="",$F36=""),"",IF(AND(I$8&lt;=$F36,I$8+4&gt;=$D36),IF(N($G36)&gt;=1,2,IF(TODAY()&gt;$F36,3,1)),""))</f>
        <v/>
      </c>
      <c r="J36" s="25" t="str">
        <f t="shared" ref="J36:AH48" ca="1" si="4">IF(OR($D36="",$F36=""),"",IF(AND(J$8&lt;=$F36,J$8+4&gt;=$D36),IF(N($G36)&gt;=1,2,IF(TODAY()&gt;$F36,3,1)),""))</f>
        <v/>
      </c>
      <c r="K36" s="25" t="str">
        <f t="shared" ca="1" si="4"/>
        <v/>
      </c>
      <c r="L36" s="25" t="str">
        <f t="shared" ca="1" si="4"/>
        <v/>
      </c>
      <c r="M36" s="25" t="str">
        <f t="shared" ca="1" si="4"/>
        <v/>
      </c>
      <c r="N36" s="25" t="str">
        <f t="shared" ca="1" si="4"/>
        <v/>
      </c>
      <c r="O36" s="25" t="str">
        <f t="shared" ca="1" si="4"/>
        <v/>
      </c>
      <c r="P36" s="25" t="str">
        <f t="shared" ca="1" si="4"/>
        <v/>
      </c>
      <c r="Q36" s="25" t="str">
        <f t="shared" ca="1" si="4"/>
        <v/>
      </c>
      <c r="R36" s="25" t="str">
        <f t="shared" ca="1" si="4"/>
        <v/>
      </c>
      <c r="S36" s="25" t="str">
        <f t="shared" ca="1" si="4"/>
        <v/>
      </c>
      <c r="T36" s="25" t="str">
        <f t="shared" ca="1" si="4"/>
        <v/>
      </c>
      <c r="U36" s="25" t="str">
        <f t="shared" ca="1" si="4"/>
        <v/>
      </c>
      <c r="V36" s="25" t="str">
        <f t="shared" ca="1" si="4"/>
        <v/>
      </c>
      <c r="W36" s="25" t="str">
        <f t="shared" ca="1" si="4"/>
        <v/>
      </c>
      <c r="X36" s="25" t="str">
        <f t="shared" ca="1" si="4"/>
        <v/>
      </c>
      <c r="Y36" s="25" t="str">
        <f t="shared" ca="1" si="4"/>
        <v/>
      </c>
      <c r="Z36" s="25" t="str">
        <f t="shared" ca="1" si="4"/>
        <v/>
      </c>
      <c r="AA36" s="25" t="str">
        <f t="shared" ca="1" si="4"/>
        <v/>
      </c>
      <c r="AB36" s="25" t="str">
        <f t="shared" ca="1" si="4"/>
        <v/>
      </c>
      <c r="AC36" s="25" t="str">
        <f t="shared" ca="1" si="4"/>
        <v/>
      </c>
      <c r="AD36" s="25" t="str">
        <f t="shared" ca="1" si="3"/>
        <v/>
      </c>
      <c r="AE36" s="25" t="str">
        <f t="shared" ca="1" si="3"/>
        <v/>
      </c>
      <c r="AF36" s="25" t="str">
        <f t="shared" ca="1" si="3"/>
        <v/>
      </c>
      <c r="AG36" s="25" t="str">
        <f t="shared" ca="1" si="3"/>
        <v/>
      </c>
      <c r="AH36" s="25" t="str">
        <f t="shared" ca="1" si="3"/>
        <v/>
      </c>
    </row>
    <row r="37" spans="1:34" x14ac:dyDescent="0.2">
      <c r="A37" s="19"/>
      <c r="B37" s="19"/>
      <c r="C37" s="19"/>
      <c r="D37" s="20"/>
      <c r="E37" s="21"/>
      <c r="F37" s="22" t="str">
        <f>IF(OR(D37="",E37=""),"",WORKDAY(D37,MAX(1,E37)-1))</f>
        <v/>
      </c>
      <c r="G37" s="23"/>
      <c r="H37" s="24" t="str">
        <f ca="1">IF(F37="","",IF(N(G37)&gt;=1,"Terminé",IF(TODAY()&gt;F37,"En retard",IF(TODAY()&gt;=D37,"En cours","À venir"))))</f>
        <v/>
      </c>
      <c r="I37" s="25" t="str">
        <f ca="1">IF(OR($D37="",$F37=""),"",IF(AND(I$8&lt;=$F37,I$8+4&gt;=$D37),IF(N($G37)&gt;=1,2,IF(TODAY()&gt;$F37,3,1)),""))</f>
        <v/>
      </c>
      <c r="J37" s="25" t="str">
        <f t="shared" ca="1" si="4"/>
        <v/>
      </c>
      <c r="K37" s="25" t="str">
        <f t="shared" ca="1" si="4"/>
        <v/>
      </c>
      <c r="L37" s="25" t="str">
        <f t="shared" ca="1" si="4"/>
        <v/>
      </c>
      <c r="M37" s="25" t="str">
        <f t="shared" ca="1" si="4"/>
        <v/>
      </c>
      <c r="N37" s="25" t="str">
        <f t="shared" ca="1" si="4"/>
        <v/>
      </c>
      <c r="O37" s="25" t="str">
        <f t="shared" ca="1" si="4"/>
        <v/>
      </c>
      <c r="P37" s="25" t="str">
        <f t="shared" ca="1" si="4"/>
        <v/>
      </c>
      <c r="Q37" s="25" t="str">
        <f t="shared" ca="1" si="4"/>
        <v/>
      </c>
      <c r="R37" s="25" t="str">
        <f t="shared" ca="1" si="4"/>
        <v/>
      </c>
      <c r="S37" s="25" t="str">
        <f t="shared" ca="1" si="4"/>
        <v/>
      </c>
      <c r="T37" s="25" t="str">
        <f t="shared" ca="1" si="4"/>
        <v/>
      </c>
      <c r="U37" s="25" t="str">
        <f t="shared" ca="1" si="4"/>
        <v/>
      </c>
      <c r="V37" s="25" t="str">
        <f t="shared" ca="1" si="4"/>
        <v/>
      </c>
      <c r="W37" s="25" t="str">
        <f t="shared" ca="1" si="4"/>
        <v/>
      </c>
      <c r="X37" s="25" t="str">
        <f t="shared" ca="1" si="4"/>
        <v/>
      </c>
      <c r="Y37" s="25" t="str">
        <f t="shared" ca="1" si="4"/>
        <v/>
      </c>
      <c r="Z37" s="25" t="str">
        <f t="shared" ca="1" si="4"/>
        <v/>
      </c>
      <c r="AA37" s="25" t="str">
        <f t="shared" ca="1" si="4"/>
        <v/>
      </c>
      <c r="AB37" s="25" t="str">
        <f t="shared" ca="1" si="4"/>
        <v/>
      </c>
      <c r="AC37" s="25" t="str">
        <f t="shared" ca="1" si="4"/>
        <v/>
      </c>
      <c r="AD37" s="25" t="str">
        <f t="shared" ca="1" si="3"/>
        <v/>
      </c>
      <c r="AE37" s="25" t="str">
        <f t="shared" ca="1" si="3"/>
        <v/>
      </c>
      <c r="AF37" s="25" t="str">
        <f t="shared" ca="1" si="3"/>
        <v/>
      </c>
      <c r="AG37" s="25" t="str">
        <f t="shared" ca="1" si="3"/>
        <v/>
      </c>
      <c r="AH37" s="25" t="str">
        <f t="shared" ca="1" si="3"/>
        <v/>
      </c>
    </row>
    <row r="38" spans="1:34" x14ac:dyDescent="0.2">
      <c r="A38" s="19"/>
      <c r="B38" s="19"/>
      <c r="C38" s="19"/>
      <c r="D38" s="20"/>
      <c r="E38" s="21"/>
      <c r="F38" s="22" t="str">
        <f>IF(OR(D38="",E38=""),"",WORKDAY(D38,MAX(1,E38)-1))</f>
        <v/>
      </c>
      <c r="G38" s="23"/>
      <c r="H38" s="24" t="str">
        <f ca="1">IF(F38="","",IF(N(G38)&gt;=1,"Terminé",IF(TODAY()&gt;F38,"En retard",IF(TODAY()&gt;=D38,"En cours","À venir"))))</f>
        <v/>
      </c>
      <c r="I38" s="25" t="str">
        <f ca="1">IF(OR($D38="",$F38=""),"",IF(AND(I$8&lt;=$F38,I$8+4&gt;=$D38),IF(N($G38)&gt;=1,2,IF(TODAY()&gt;$F38,3,1)),""))</f>
        <v/>
      </c>
      <c r="J38" s="25" t="str">
        <f t="shared" ca="1" si="4"/>
        <v/>
      </c>
      <c r="K38" s="25" t="str">
        <f t="shared" ca="1" si="4"/>
        <v/>
      </c>
      <c r="L38" s="25" t="str">
        <f t="shared" ca="1" si="4"/>
        <v/>
      </c>
      <c r="M38" s="25" t="str">
        <f t="shared" ca="1" si="4"/>
        <v/>
      </c>
      <c r="N38" s="25" t="str">
        <f t="shared" ca="1" si="4"/>
        <v/>
      </c>
      <c r="O38" s="25" t="str">
        <f t="shared" ca="1" si="4"/>
        <v/>
      </c>
      <c r="P38" s="25" t="str">
        <f t="shared" ca="1" si="4"/>
        <v/>
      </c>
      <c r="Q38" s="25" t="str">
        <f t="shared" ca="1" si="4"/>
        <v/>
      </c>
      <c r="R38" s="25" t="str">
        <f t="shared" ca="1" si="4"/>
        <v/>
      </c>
      <c r="S38" s="25" t="str">
        <f t="shared" ca="1" si="4"/>
        <v/>
      </c>
      <c r="T38" s="25" t="str">
        <f t="shared" ca="1" si="4"/>
        <v/>
      </c>
      <c r="U38" s="25" t="str">
        <f t="shared" ca="1" si="4"/>
        <v/>
      </c>
      <c r="V38" s="25" t="str">
        <f t="shared" ca="1" si="4"/>
        <v/>
      </c>
      <c r="W38" s="25" t="str">
        <f t="shared" ca="1" si="4"/>
        <v/>
      </c>
      <c r="X38" s="25" t="str">
        <f t="shared" ca="1" si="4"/>
        <v/>
      </c>
      <c r="Y38" s="25" t="str">
        <f t="shared" ca="1" si="4"/>
        <v/>
      </c>
      <c r="Z38" s="25" t="str">
        <f t="shared" ca="1" si="4"/>
        <v/>
      </c>
      <c r="AA38" s="25" t="str">
        <f t="shared" ca="1" si="4"/>
        <v/>
      </c>
      <c r="AB38" s="25" t="str">
        <f t="shared" ca="1" si="4"/>
        <v/>
      </c>
      <c r="AC38" s="25" t="str">
        <f t="shared" ca="1" si="4"/>
        <v/>
      </c>
      <c r="AD38" s="25" t="str">
        <f t="shared" ca="1" si="3"/>
        <v/>
      </c>
      <c r="AE38" s="25" t="str">
        <f t="shared" ca="1" si="3"/>
        <v/>
      </c>
      <c r="AF38" s="25" t="str">
        <f t="shared" ca="1" si="3"/>
        <v/>
      </c>
      <c r="AG38" s="25" t="str">
        <f t="shared" ca="1" si="3"/>
        <v/>
      </c>
      <c r="AH38" s="25" t="str">
        <f t="shared" ca="1" si="3"/>
        <v/>
      </c>
    </row>
    <row r="39" spans="1:34" x14ac:dyDescent="0.2">
      <c r="A39" s="19"/>
      <c r="B39" s="19"/>
      <c r="C39" s="19"/>
      <c r="D39" s="20"/>
      <c r="E39" s="21"/>
      <c r="F39" s="22" t="str">
        <f>IF(OR(D39="",E39=""),"",WORKDAY(D39,MAX(1,E39)-1))</f>
        <v/>
      </c>
      <c r="G39" s="23"/>
      <c r="H39" s="24" t="str">
        <f ca="1">IF(F39="","",IF(N(G39)&gt;=1,"Terminé",IF(TODAY()&gt;F39,"En retard",IF(TODAY()&gt;=D39,"En cours","À venir"))))</f>
        <v/>
      </c>
      <c r="I39" s="25" t="str">
        <f ca="1">IF(OR($D39="",$F39=""),"",IF(AND(I$8&lt;=$F39,I$8+4&gt;=$D39),IF(N($G39)&gt;=1,2,IF(TODAY()&gt;$F39,3,1)),""))</f>
        <v/>
      </c>
      <c r="J39" s="25" t="str">
        <f t="shared" ca="1" si="4"/>
        <v/>
      </c>
      <c r="K39" s="25" t="str">
        <f t="shared" ca="1" si="4"/>
        <v/>
      </c>
      <c r="L39" s="25" t="str">
        <f t="shared" ca="1" si="4"/>
        <v/>
      </c>
      <c r="M39" s="25" t="str">
        <f t="shared" ca="1" si="4"/>
        <v/>
      </c>
      <c r="N39" s="25" t="str">
        <f t="shared" ca="1" si="4"/>
        <v/>
      </c>
      <c r="O39" s="25" t="str">
        <f t="shared" ca="1" si="4"/>
        <v/>
      </c>
      <c r="P39" s="25" t="str">
        <f t="shared" ca="1" si="4"/>
        <v/>
      </c>
      <c r="Q39" s="25" t="str">
        <f t="shared" ca="1" si="4"/>
        <v/>
      </c>
      <c r="R39" s="25" t="str">
        <f t="shared" ca="1" si="4"/>
        <v/>
      </c>
      <c r="S39" s="25" t="str">
        <f t="shared" ca="1" si="4"/>
        <v/>
      </c>
      <c r="T39" s="25" t="str">
        <f t="shared" ca="1" si="4"/>
        <v/>
      </c>
      <c r="U39" s="25" t="str">
        <f t="shared" ca="1" si="4"/>
        <v/>
      </c>
      <c r="V39" s="25" t="str">
        <f t="shared" ca="1" si="4"/>
        <v/>
      </c>
      <c r="W39" s="25" t="str">
        <f t="shared" ca="1" si="4"/>
        <v/>
      </c>
      <c r="X39" s="25" t="str">
        <f t="shared" ca="1" si="4"/>
        <v/>
      </c>
      <c r="Y39" s="25" t="str">
        <f t="shared" ca="1" si="4"/>
        <v/>
      </c>
      <c r="Z39" s="25" t="str">
        <f t="shared" ca="1" si="4"/>
        <v/>
      </c>
      <c r="AA39" s="25" t="str">
        <f t="shared" ca="1" si="4"/>
        <v/>
      </c>
      <c r="AB39" s="25" t="str">
        <f t="shared" ca="1" si="4"/>
        <v/>
      </c>
      <c r="AC39" s="25" t="str">
        <f t="shared" ca="1" si="4"/>
        <v/>
      </c>
      <c r="AD39" s="25" t="str">
        <f t="shared" ca="1" si="3"/>
        <v/>
      </c>
      <c r="AE39" s="25" t="str">
        <f t="shared" ca="1" si="3"/>
        <v/>
      </c>
      <c r="AF39" s="25" t="str">
        <f t="shared" ca="1" si="3"/>
        <v/>
      </c>
      <c r="AG39" s="25" t="str">
        <f t="shared" ca="1" si="3"/>
        <v/>
      </c>
      <c r="AH39" s="25" t="str">
        <f t="shared" ca="1" si="3"/>
        <v/>
      </c>
    </row>
    <row r="40" spans="1:34" x14ac:dyDescent="0.2">
      <c r="A40" s="19"/>
      <c r="B40" s="19"/>
      <c r="C40" s="19"/>
      <c r="D40" s="20"/>
      <c r="E40" s="21"/>
      <c r="F40" s="22" t="str">
        <f>IF(OR(D40="",E40=""),"",WORKDAY(D40,MAX(1,E40)-1))</f>
        <v/>
      </c>
      <c r="G40" s="23"/>
      <c r="H40" s="24" t="str">
        <f ca="1">IF(F40="","",IF(N(G40)&gt;=1,"Terminé",IF(TODAY()&gt;F40,"En retard",IF(TODAY()&gt;=D40,"En cours","À venir"))))</f>
        <v/>
      </c>
      <c r="I40" s="25" t="str">
        <f ca="1">IF(OR($D40="",$F40=""),"",IF(AND(I$8&lt;=$F40,I$8+4&gt;=$D40),IF(N($G40)&gt;=1,2,IF(TODAY()&gt;$F40,3,1)),""))</f>
        <v/>
      </c>
      <c r="J40" s="25" t="str">
        <f t="shared" ca="1" si="4"/>
        <v/>
      </c>
      <c r="K40" s="25" t="str">
        <f t="shared" ca="1" si="4"/>
        <v/>
      </c>
      <c r="L40" s="25" t="str">
        <f t="shared" ca="1" si="4"/>
        <v/>
      </c>
      <c r="M40" s="25" t="str">
        <f t="shared" ca="1" si="4"/>
        <v/>
      </c>
      <c r="N40" s="25" t="str">
        <f t="shared" ca="1" si="4"/>
        <v/>
      </c>
      <c r="O40" s="25" t="str">
        <f t="shared" ca="1" si="4"/>
        <v/>
      </c>
      <c r="P40" s="25" t="str">
        <f t="shared" ca="1" si="4"/>
        <v/>
      </c>
      <c r="Q40" s="25" t="str">
        <f t="shared" ca="1" si="4"/>
        <v/>
      </c>
      <c r="R40" s="25" t="str">
        <f t="shared" ca="1" si="4"/>
        <v/>
      </c>
      <c r="S40" s="25" t="str">
        <f t="shared" ca="1" si="4"/>
        <v/>
      </c>
      <c r="T40" s="25" t="str">
        <f t="shared" ca="1" si="4"/>
        <v/>
      </c>
      <c r="U40" s="25" t="str">
        <f t="shared" ca="1" si="4"/>
        <v/>
      </c>
      <c r="V40" s="25" t="str">
        <f t="shared" ca="1" si="4"/>
        <v/>
      </c>
      <c r="W40" s="25" t="str">
        <f t="shared" ca="1" si="4"/>
        <v/>
      </c>
      <c r="X40" s="25" t="str">
        <f t="shared" ca="1" si="4"/>
        <v/>
      </c>
      <c r="Y40" s="25" t="str">
        <f t="shared" ca="1" si="4"/>
        <v/>
      </c>
      <c r="Z40" s="25" t="str">
        <f t="shared" ca="1" si="4"/>
        <v/>
      </c>
      <c r="AA40" s="25" t="str">
        <f t="shared" ca="1" si="4"/>
        <v/>
      </c>
      <c r="AB40" s="25" t="str">
        <f t="shared" ca="1" si="4"/>
        <v/>
      </c>
      <c r="AC40" s="25" t="str">
        <f t="shared" ca="1" si="4"/>
        <v/>
      </c>
      <c r="AD40" s="25" t="str">
        <f t="shared" ca="1" si="3"/>
        <v/>
      </c>
      <c r="AE40" s="25" t="str">
        <f t="shared" ca="1" si="3"/>
        <v/>
      </c>
      <c r="AF40" s="25" t="str">
        <f t="shared" ca="1" si="3"/>
        <v/>
      </c>
      <c r="AG40" s="25" t="str">
        <f t="shared" ca="1" si="3"/>
        <v/>
      </c>
      <c r="AH40" s="25" t="str">
        <f t="shared" ca="1" si="3"/>
        <v/>
      </c>
    </row>
    <row r="41" spans="1:34" x14ac:dyDescent="0.2">
      <c r="A41" s="19"/>
      <c r="B41" s="19"/>
      <c r="C41" s="19"/>
      <c r="D41" s="20"/>
      <c r="E41" s="21"/>
      <c r="F41" s="22" t="str">
        <f>IF(OR(D41="",E41=""),"",WORKDAY(D41,MAX(1,E41)-1))</f>
        <v/>
      </c>
      <c r="G41" s="23"/>
      <c r="H41" s="24" t="str">
        <f ca="1">IF(F41="","",IF(N(G41)&gt;=1,"Terminé",IF(TODAY()&gt;F41,"En retard",IF(TODAY()&gt;=D41,"En cours","À venir"))))</f>
        <v/>
      </c>
      <c r="I41" s="25" t="str">
        <f ca="1">IF(OR($D41="",$F41=""),"",IF(AND(I$8&lt;=$F41,I$8+4&gt;=$D41),IF(N($G41)&gt;=1,2,IF(TODAY()&gt;$F41,3,1)),""))</f>
        <v/>
      </c>
      <c r="J41" s="25" t="str">
        <f t="shared" ca="1" si="4"/>
        <v/>
      </c>
      <c r="K41" s="25" t="str">
        <f t="shared" ca="1" si="4"/>
        <v/>
      </c>
      <c r="L41" s="25" t="str">
        <f t="shared" ca="1" si="4"/>
        <v/>
      </c>
      <c r="M41" s="25" t="str">
        <f t="shared" ca="1" si="4"/>
        <v/>
      </c>
      <c r="N41" s="25" t="str">
        <f t="shared" ca="1" si="4"/>
        <v/>
      </c>
      <c r="O41" s="25" t="str">
        <f t="shared" ca="1" si="4"/>
        <v/>
      </c>
      <c r="P41" s="25" t="str">
        <f t="shared" ca="1" si="4"/>
        <v/>
      </c>
      <c r="Q41" s="25" t="str">
        <f t="shared" ca="1" si="4"/>
        <v/>
      </c>
      <c r="R41" s="25" t="str">
        <f t="shared" ca="1" si="4"/>
        <v/>
      </c>
      <c r="S41" s="25" t="str">
        <f t="shared" ca="1" si="4"/>
        <v/>
      </c>
      <c r="T41" s="25" t="str">
        <f t="shared" ca="1" si="4"/>
        <v/>
      </c>
      <c r="U41" s="25" t="str">
        <f t="shared" ca="1" si="4"/>
        <v/>
      </c>
      <c r="V41" s="25" t="str">
        <f t="shared" ca="1" si="4"/>
        <v/>
      </c>
      <c r="W41" s="25" t="str">
        <f t="shared" ca="1" si="4"/>
        <v/>
      </c>
      <c r="X41" s="25" t="str">
        <f t="shared" ca="1" si="4"/>
        <v/>
      </c>
      <c r="Y41" s="25" t="str">
        <f t="shared" ca="1" si="4"/>
        <v/>
      </c>
      <c r="Z41" s="25" t="str">
        <f t="shared" ca="1" si="4"/>
        <v/>
      </c>
      <c r="AA41" s="25" t="str">
        <f t="shared" ca="1" si="4"/>
        <v/>
      </c>
      <c r="AB41" s="25" t="str">
        <f t="shared" ca="1" si="4"/>
        <v/>
      </c>
      <c r="AC41" s="25" t="str">
        <f t="shared" ca="1" si="4"/>
        <v/>
      </c>
      <c r="AD41" s="25" t="str">
        <f t="shared" ca="1" si="3"/>
        <v/>
      </c>
      <c r="AE41" s="25" t="str">
        <f t="shared" ca="1" si="3"/>
        <v/>
      </c>
      <c r="AF41" s="25" t="str">
        <f t="shared" ca="1" si="3"/>
        <v/>
      </c>
      <c r="AG41" s="25" t="str">
        <f t="shared" ca="1" si="3"/>
        <v/>
      </c>
      <c r="AH41" s="25" t="str">
        <f t="shared" ca="1" si="3"/>
        <v/>
      </c>
    </row>
    <row r="42" spans="1:34" x14ac:dyDescent="0.2">
      <c r="A42" s="19"/>
      <c r="B42" s="19"/>
      <c r="C42" s="19"/>
      <c r="D42" s="20"/>
      <c r="E42" s="21"/>
      <c r="F42" s="22" t="str">
        <f>IF(OR(D42="",E42=""),"",WORKDAY(D42,MAX(1,E42)-1))</f>
        <v/>
      </c>
      <c r="G42" s="23"/>
      <c r="H42" s="24" t="str">
        <f ca="1">IF(F42="","",IF(N(G42)&gt;=1,"Terminé",IF(TODAY()&gt;F42,"En retard",IF(TODAY()&gt;=D42,"En cours","À venir"))))</f>
        <v/>
      </c>
      <c r="I42" s="25" t="str">
        <f ca="1">IF(OR($D42="",$F42=""),"",IF(AND(I$8&lt;=$F42,I$8+4&gt;=$D42),IF(N($G42)&gt;=1,2,IF(TODAY()&gt;$F42,3,1)),""))</f>
        <v/>
      </c>
      <c r="J42" s="25" t="str">
        <f t="shared" ca="1" si="4"/>
        <v/>
      </c>
      <c r="K42" s="25" t="str">
        <f t="shared" ca="1" si="4"/>
        <v/>
      </c>
      <c r="L42" s="25" t="str">
        <f t="shared" ca="1" si="4"/>
        <v/>
      </c>
      <c r="M42" s="25" t="str">
        <f t="shared" ca="1" si="4"/>
        <v/>
      </c>
      <c r="N42" s="25" t="str">
        <f t="shared" ca="1" si="4"/>
        <v/>
      </c>
      <c r="O42" s="25" t="str">
        <f t="shared" ca="1" si="4"/>
        <v/>
      </c>
      <c r="P42" s="25" t="str">
        <f t="shared" ca="1" si="4"/>
        <v/>
      </c>
      <c r="Q42" s="25" t="str">
        <f t="shared" ca="1" si="4"/>
        <v/>
      </c>
      <c r="R42" s="25" t="str">
        <f t="shared" ca="1" si="4"/>
        <v/>
      </c>
      <c r="S42" s="25" t="str">
        <f t="shared" ca="1" si="4"/>
        <v/>
      </c>
      <c r="T42" s="25" t="str">
        <f t="shared" ca="1" si="4"/>
        <v/>
      </c>
      <c r="U42" s="25" t="str">
        <f t="shared" ca="1" si="4"/>
        <v/>
      </c>
      <c r="V42" s="25" t="str">
        <f t="shared" ca="1" si="4"/>
        <v/>
      </c>
      <c r="W42" s="25" t="str">
        <f t="shared" ca="1" si="4"/>
        <v/>
      </c>
      <c r="X42" s="25" t="str">
        <f t="shared" ca="1" si="4"/>
        <v/>
      </c>
      <c r="Y42" s="25" t="str">
        <f t="shared" ca="1" si="4"/>
        <v/>
      </c>
      <c r="Z42" s="25" t="str">
        <f t="shared" ca="1" si="4"/>
        <v/>
      </c>
      <c r="AA42" s="25" t="str">
        <f t="shared" ca="1" si="4"/>
        <v/>
      </c>
      <c r="AB42" s="25" t="str">
        <f t="shared" ca="1" si="4"/>
        <v/>
      </c>
      <c r="AC42" s="25" t="str">
        <f t="shared" ca="1" si="4"/>
        <v/>
      </c>
      <c r="AD42" s="25" t="str">
        <f t="shared" ca="1" si="3"/>
        <v/>
      </c>
      <c r="AE42" s="25" t="str">
        <f t="shared" ca="1" si="3"/>
        <v/>
      </c>
      <c r="AF42" s="25" t="str">
        <f t="shared" ca="1" si="3"/>
        <v/>
      </c>
      <c r="AG42" s="25" t="str">
        <f t="shared" ca="1" si="3"/>
        <v/>
      </c>
      <c r="AH42" s="25" t="str">
        <f t="shared" ca="1" si="3"/>
        <v/>
      </c>
    </row>
    <row r="43" spans="1:34" x14ac:dyDescent="0.2">
      <c r="A43" s="19"/>
      <c r="B43" s="19"/>
      <c r="C43" s="19"/>
      <c r="D43" s="20"/>
      <c r="E43" s="21"/>
      <c r="F43" s="22" t="str">
        <f>IF(OR(D43="",E43=""),"",WORKDAY(D43,MAX(1,E43)-1))</f>
        <v/>
      </c>
      <c r="G43" s="23"/>
      <c r="H43" s="24" t="str">
        <f ca="1">IF(F43="","",IF(N(G43)&gt;=1,"Terminé",IF(TODAY()&gt;F43,"En retard",IF(TODAY()&gt;=D43,"En cours","À venir"))))</f>
        <v/>
      </c>
      <c r="I43" s="25" t="str">
        <f ca="1">IF(OR($D43="",$F43=""),"",IF(AND(I$8&lt;=$F43,I$8+4&gt;=$D43),IF(N($G43)&gt;=1,2,IF(TODAY()&gt;$F43,3,1)),""))</f>
        <v/>
      </c>
      <c r="J43" s="25" t="str">
        <f t="shared" ca="1" si="4"/>
        <v/>
      </c>
      <c r="K43" s="25" t="str">
        <f t="shared" ca="1" si="4"/>
        <v/>
      </c>
      <c r="L43" s="25" t="str">
        <f t="shared" ca="1" si="4"/>
        <v/>
      </c>
      <c r="M43" s="25" t="str">
        <f t="shared" ca="1" si="4"/>
        <v/>
      </c>
      <c r="N43" s="25" t="str">
        <f t="shared" ca="1" si="4"/>
        <v/>
      </c>
      <c r="O43" s="25" t="str">
        <f t="shared" ca="1" si="4"/>
        <v/>
      </c>
      <c r="P43" s="25" t="str">
        <f t="shared" ca="1" si="4"/>
        <v/>
      </c>
      <c r="Q43" s="25" t="str">
        <f t="shared" ca="1" si="4"/>
        <v/>
      </c>
      <c r="R43" s="25" t="str">
        <f t="shared" ca="1" si="4"/>
        <v/>
      </c>
      <c r="S43" s="25" t="str">
        <f t="shared" ca="1" si="4"/>
        <v/>
      </c>
      <c r="T43" s="25" t="str">
        <f t="shared" ca="1" si="4"/>
        <v/>
      </c>
      <c r="U43" s="25" t="str">
        <f t="shared" ca="1" si="4"/>
        <v/>
      </c>
      <c r="V43" s="25" t="str">
        <f t="shared" ca="1" si="4"/>
        <v/>
      </c>
      <c r="W43" s="25" t="str">
        <f t="shared" ca="1" si="4"/>
        <v/>
      </c>
      <c r="X43" s="25" t="str">
        <f t="shared" ca="1" si="4"/>
        <v/>
      </c>
      <c r="Y43" s="25" t="str">
        <f t="shared" ca="1" si="4"/>
        <v/>
      </c>
      <c r="Z43" s="25" t="str">
        <f t="shared" ca="1" si="4"/>
        <v/>
      </c>
      <c r="AA43" s="25" t="str">
        <f t="shared" ca="1" si="4"/>
        <v/>
      </c>
      <c r="AB43" s="25" t="str">
        <f t="shared" ca="1" si="4"/>
        <v/>
      </c>
      <c r="AC43" s="25" t="str">
        <f t="shared" ca="1" si="4"/>
        <v/>
      </c>
      <c r="AD43" s="25" t="str">
        <f t="shared" ca="1" si="3"/>
        <v/>
      </c>
      <c r="AE43" s="25" t="str">
        <f t="shared" ca="1" si="3"/>
        <v/>
      </c>
      <c r="AF43" s="25" t="str">
        <f t="shared" ca="1" si="3"/>
        <v/>
      </c>
      <c r="AG43" s="25" t="str">
        <f t="shared" ca="1" si="3"/>
        <v/>
      </c>
      <c r="AH43" s="25" t="str">
        <f t="shared" ca="1" si="3"/>
        <v/>
      </c>
    </row>
    <row r="44" spans="1:34" x14ac:dyDescent="0.2">
      <c r="A44" s="19"/>
      <c r="B44" s="19"/>
      <c r="C44" s="19"/>
      <c r="D44" s="20"/>
      <c r="E44" s="21"/>
      <c r="F44" s="22" t="str">
        <f>IF(OR(D44="",E44=""),"",WORKDAY(D44,MAX(1,E44)-1))</f>
        <v/>
      </c>
      <c r="G44" s="23"/>
      <c r="H44" s="24" t="str">
        <f ca="1">IF(F44="","",IF(N(G44)&gt;=1,"Terminé",IF(TODAY()&gt;F44,"En retard",IF(TODAY()&gt;=D44,"En cours","À venir"))))</f>
        <v/>
      </c>
      <c r="I44" s="25" t="str">
        <f ca="1">IF(OR($D44="",$F44=""),"",IF(AND(I$8&lt;=$F44,I$8+4&gt;=$D44),IF(N($G44)&gt;=1,2,IF(TODAY()&gt;$F44,3,1)),""))</f>
        <v/>
      </c>
      <c r="J44" s="25" t="str">
        <f t="shared" ca="1" si="4"/>
        <v/>
      </c>
      <c r="K44" s="25" t="str">
        <f t="shared" ca="1" si="4"/>
        <v/>
      </c>
      <c r="L44" s="25" t="str">
        <f t="shared" ca="1" si="4"/>
        <v/>
      </c>
      <c r="M44" s="25" t="str">
        <f t="shared" ca="1" si="4"/>
        <v/>
      </c>
      <c r="N44" s="25" t="str">
        <f t="shared" ca="1" si="4"/>
        <v/>
      </c>
      <c r="O44" s="25" t="str">
        <f t="shared" ca="1" si="4"/>
        <v/>
      </c>
      <c r="P44" s="25" t="str">
        <f t="shared" ca="1" si="4"/>
        <v/>
      </c>
      <c r="Q44" s="25" t="str">
        <f t="shared" ca="1" si="4"/>
        <v/>
      </c>
      <c r="R44" s="25" t="str">
        <f t="shared" ca="1" si="4"/>
        <v/>
      </c>
      <c r="S44" s="25" t="str">
        <f t="shared" ca="1" si="4"/>
        <v/>
      </c>
      <c r="T44" s="25" t="str">
        <f t="shared" ca="1" si="4"/>
        <v/>
      </c>
      <c r="U44" s="25" t="str">
        <f t="shared" ca="1" si="4"/>
        <v/>
      </c>
      <c r="V44" s="25" t="str">
        <f t="shared" ca="1" si="4"/>
        <v/>
      </c>
      <c r="W44" s="25" t="str">
        <f t="shared" ca="1" si="4"/>
        <v/>
      </c>
      <c r="X44" s="25" t="str">
        <f t="shared" ca="1" si="4"/>
        <v/>
      </c>
      <c r="Y44" s="25" t="str">
        <f t="shared" ca="1" si="4"/>
        <v/>
      </c>
      <c r="Z44" s="25" t="str">
        <f t="shared" ca="1" si="4"/>
        <v/>
      </c>
      <c r="AA44" s="25" t="str">
        <f t="shared" ca="1" si="4"/>
        <v/>
      </c>
      <c r="AB44" s="25" t="str">
        <f t="shared" ca="1" si="4"/>
        <v/>
      </c>
      <c r="AC44" s="25" t="str">
        <f t="shared" ca="1" si="4"/>
        <v/>
      </c>
      <c r="AD44" s="25" t="str">
        <f t="shared" ca="1" si="3"/>
        <v/>
      </c>
      <c r="AE44" s="25" t="str">
        <f t="shared" ca="1" si="3"/>
        <v/>
      </c>
      <c r="AF44" s="25" t="str">
        <f t="shared" ca="1" si="3"/>
        <v/>
      </c>
      <c r="AG44" s="25" t="str">
        <f t="shared" ca="1" si="3"/>
        <v/>
      </c>
      <c r="AH44" s="25" t="str">
        <f t="shared" ca="1" si="3"/>
        <v/>
      </c>
    </row>
    <row r="45" spans="1:34" x14ac:dyDescent="0.2">
      <c r="A45" s="19"/>
      <c r="B45" s="19"/>
      <c r="C45" s="19"/>
      <c r="D45" s="20"/>
      <c r="E45" s="21"/>
      <c r="F45" s="22" t="str">
        <f>IF(OR(D45="",E45=""),"",WORKDAY(D45,MAX(1,E45)-1))</f>
        <v/>
      </c>
      <c r="G45" s="23"/>
      <c r="H45" s="24" t="str">
        <f ca="1">IF(F45="","",IF(N(G45)&gt;=1,"Terminé",IF(TODAY()&gt;F45,"En retard",IF(TODAY()&gt;=D45,"En cours","À venir"))))</f>
        <v/>
      </c>
      <c r="I45" s="25" t="str">
        <f ca="1">IF(OR($D45="",$F45=""),"",IF(AND(I$8&lt;=$F45,I$8+4&gt;=$D45),IF(N($G45)&gt;=1,2,IF(TODAY()&gt;$F45,3,1)),""))</f>
        <v/>
      </c>
      <c r="J45" s="25" t="str">
        <f t="shared" ca="1" si="4"/>
        <v/>
      </c>
      <c r="K45" s="25" t="str">
        <f t="shared" ca="1" si="4"/>
        <v/>
      </c>
      <c r="L45" s="25" t="str">
        <f t="shared" ca="1" si="4"/>
        <v/>
      </c>
      <c r="M45" s="25" t="str">
        <f t="shared" ca="1" si="4"/>
        <v/>
      </c>
      <c r="N45" s="25" t="str">
        <f t="shared" ca="1" si="4"/>
        <v/>
      </c>
      <c r="O45" s="25" t="str">
        <f t="shared" ca="1" si="4"/>
        <v/>
      </c>
      <c r="P45" s="25" t="str">
        <f t="shared" ca="1" si="4"/>
        <v/>
      </c>
      <c r="Q45" s="25" t="str">
        <f t="shared" ca="1" si="4"/>
        <v/>
      </c>
      <c r="R45" s="25" t="str">
        <f t="shared" ca="1" si="4"/>
        <v/>
      </c>
      <c r="S45" s="25" t="str">
        <f t="shared" ca="1" si="4"/>
        <v/>
      </c>
      <c r="T45" s="25" t="str">
        <f t="shared" ca="1" si="4"/>
        <v/>
      </c>
      <c r="U45" s="25" t="str">
        <f t="shared" ca="1" si="4"/>
        <v/>
      </c>
      <c r="V45" s="25" t="str">
        <f t="shared" ca="1" si="4"/>
        <v/>
      </c>
      <c r="W45" s="25" t="str">
        <f t="shared" ca="1" si="4"/>
        <v/>
      </c>
      <c r="X45" s="25" t="str">
        <f t="shared" ca="1" si="4"/>
        <v/>
      </c>
      <c r="Y45" s="25" t="str">
        <f t="shared" ca="1" si="4"/>
        <v/>
      </c>
      <c r="Z45" s="25" t="str">
        <f t="shared" ca="1" si="4"/>
        <v/>
      </c>
      <c r="AA45" s="25" t="str">
        <f t="shared" ca="1" si="4"/>
        <v/>
      </c>
      <c r="AB45" s="25" t="str">
        <f t="shared" ca="1" si="4"/>
        <v/>
      </c>
      <c r="AC45" s="25" t="str">
        <f t="shared" ca="1" si="4"/>
        <v/>
      </c>
      <c r="AD45" s="25" t="str">
        <f t="shared" ca="1" si="3"/>
        <v/>
      </c>
      <c r="AE45" s="25" t="str">
        <f t="shared" ca="1" si="3"/>
        <v/>
      </c>
      <c r="AF45" s="25" t="str">
        <f t="shared" ca="1" si="3"/>
        <v/>
      </c>
      <c r="AG45" s="25" t="str">
        <f t="shared" ca="1" si="3"/>
        <v/>
      </c>
      <c r="AH45" s="25" t="str">
        <f t="shared" ca="1" si="3"/>
        <v/>
      </c>
    </row>
    <row r="46" spans="1:34" x14ac:dyDescent="0.2">
      <c r="A46" s="19"/>
      <c r="B46" s="19"/>
      <c r="C46" s="19"/>
      <c r="D46" s="20"/>
      <c r="E46" s="21"/>
      <c r="F46" s="22" t="str">
        <f>IF(OR(D46="",E46=""),"",WORKDAY(D46,MAX(1,E46)-1))</f>
        <v/>
      </c>
      <c r="G46" s="23"/>
      <c r="H46" s="24" t="str">
        <f ca="1">IF(F46="","",IF(N(G46)&gt;=1,"Terminé",IF(TODAY()&gt;F46,"En retard",IF(TODAY()&gt;=D46,"En cours","À venir"))))</f>
        <v/>
      </c>
      <c r="I46" s="25" t="str">
        <f ca="1">IF(OR($D46="",$F46=""),"",IF(AND(I$8&lt;=$F46,I$8+4&gt;=$D46),IF(N($G46)&gt;=1,2,IF(TODAY()&gt;$F46,3,1)),""))</f>
        <v/>
      </c>
      <c r="J46" s="25" t="str">
        <f t="shared" ca="1" si="4"/>
        <v/>
      </c>
      <c r="K46" s="25" t="str">
        <f t="shared" ca="1" si="4"/>
        <v/>
      </c>
      <c r="L46" s="25" t="str">
        <f t="shared" ca="1" si="4"/>
        <v/>
      </c>
      <c r="M46" s="25" t="str">
        <f t="shared" ca="1" si="4"/>
        <v/>
      </c>
      <c r="N46" s="25" t="str">
        <f t="shared" ca="1" si="4"/>
        <v/>
      </c>
      <c r="O46" s="25" t="str">
        <f t="shared" ca="1" si="4"/>
        <v/>
      </c>
      <c r="P46" s="25" t="str">
        <f t="shared" ca="1" si="4"/>
        <v/>
      </c>
      <c r="Q46" s="25" t="str">
        <f t="shared" ca="1" si="4"/>
        <v/>
      </c>
      <c r="R46" s="25" t="str">
        <f t="shared" ca="1" si="4"/>
        <v/>
      </c>
      <c r="S46" s="25" t="str">
        <f t="shared" ca="1" si="4"/>
        <v/>
      </c>
      <c r="T46" s="25" t="str">
        <f t="shared" ca="1" si="4"/>
        <v/>
      </c>
      <c r="U46" s="25" t="str">
        <f t="shared" ca="1" si="4"/>
        <v/>
      </c>
      <c r="V46" s="25" t="str">
        <f t="shared" ca="1" si="4"/>
        <v/>
      </c>
      <c r="W46" s="25" t="str">
        <f t="shared" ca="1" si="4"/>
        <v/>
      </c>
      <c r="X46" s="25" t="str">
        <f t="shared" ca="1" si="4"/>
        <v/>
      </c>
      <c r="Y46" s="25" t="str">
        <f t="shared" ca="1" si="4"/>
        <v/>
      </c>
      <c r="Z46" s="25" t="str">
        <f t="shared" ca="1" si="4"/>
        <v/>
      </c>
      <c r="AA46" s="25" t="str">
        <f t="shared" ca="1" si="4"/>
        <v/>
      </c>
      <c r="AB46" s="25" t="str">
        <f t="shared" ca="1" si="4"/>
        <v/>
      </c>
      <c r="AC46" s="25" t="str">
        <f t="shared" ca="1" si="4"/>
        <v/>
      </c>
      <c r="AD46" s="25" t="str">
        <f t="shared" ca="1" si="3"/>
        <v/>
      </c>
      <c r="AE46" s="25" t="str">
        <f t="shared" ca="1" si="3"/>
        <v/>
      </c>
      <c r="AF46" s="25" t="str">
        <f t="shared" ca="1" si="3"/>
        <v/>
      </c>
      <c r="AG46" s="25" t="str">
        <f t="shared" ca="1" si="3"/>
        <v/>
      </c>
      <c r="AH46" s="25" t="str">
        <f t="shared" ca="1" si="3"/>
        <v/>
      </c>
    </row>
    <row r="47" spans="1:34" x14ac:dyDescent="0.2">
      <c r="A47" s="19"/>
      <c r="B47" s="19"/>
      <c r="C47" s="19"/>
      <c r="D47" s="20"/>
      <c r="E47" s="21"/>
      <c r="F47" s="22" t="str">
        <f>IF(OR(D47="",E47=""),"",WORKDAY(D47,MAX(1,E47)-1))</f>
        <v/>
      </c>
      <c r="G47" s="23"/>
      <c r="H47" s="24" t="str">
        <f ca="1">IF(F47="","",IF(N(G47)&gt;=1,"Terminé",IF(TODAY()&gt;F47,"En retard",IF(TODAY()&gt;=D47,"En cours","À venir"))))</f>
        <v/>
      </c>
      <c r="I47" s="25" t="str">
        <f ca="1">IF(OR($D47="",$F47=""),"",IF(AND(I$8&lt;=$F47,I$8+4&gt;=$D47),IF(N($G47)&gt;=1,2,IF(TODAY()&gt;$F47,3,1)),""))</f>
        <v/>
      </c>
      <c r="J47" s="25" t="str">
        <f t="shared" ca="1" si="4"/>
        <v/>
      </c>
      <c r="K47" s="25" t="str">
        <f t="shared" ca="1" si="4"/>
        <v/>
      </c>
      <c r="L47" s="25" t="str">
        <f t="shared" ca="1" si="4"/>
        <v/>
      </c>
      <c r="M47" s="25" t="str">
        <f t="shared" ca="1" si="4"/>
        <v/>
      </c>
      <c r="N47" s="25" t="str">
        <f t="shared" ca="1" si="4"/>
        <v/>
      </c>
      <c r="O47" s="25" t="str">
        <f t="shared" ca="1" si="4"/>
        <v/>
      </c>
      <c r="P47" s="25" t="str">
        <f t="shared" ca="1" si="4"/>
        <v/>
      </c>
      <c r="Q47" s="25" t="str">
        <f t="shared" ca="1" si="4"/>
        <v/>
      </c>
      <c r="R47" s="25" t="str">
        <f t="shared" ca="1" si="4"/>
        <v/>
      </c>
      <c r="S47" s="25" t="str">
        <f t="shared" ca="1" si="4"/>
        <v/>
      </c>
      <c r="T47" s="25" t="str">
        <f t="shared" ca="1" si="4"/>
        <v/>
      </c>
      <c r="U47" s="25" t="str">
        <f t="shared" ca="1" si="4"/>
        <v/>
      </c>
      <c r="V47" s="25" t="str">
        <f t="shared" ca="1" si="4"/>
        <v/>
      </c>
      <c r="W47" s="25" t="str">
        <f t="shared" ca="1" si="4"/>
        <v/>
      </c>
      <c r="X47" s="25" t="str">
        <f t="shared" ca="1" si="4"/>
        <v/>
      </c>
      <c r="Y47" s="25" t="str">
        <f t="shared" ca="1" si="4"/>
        <v/>
      </c>
      <c r="Z47" s="25" t="str">
        <f t="shared" ca="1" si="4"/>
        <v/>
      </c>
      <c r="AA47" s="25" t="str">
        <f t="shared" ca="1" si="4"/>
        <v/>
      </c>
      <c r="AB47" s="25" t="str">
        <f t="shared" ca="1" si="4"/>
        <v/>
      </c>
      <c r="AC47" s="25" t="str">
        <f t="shared" ca="1" si="4"/>
        <v/>
      </c>
      <c r="AD47" s="25" t="str">
        <f t="shared" ca="1" si="4"/>
        <v/>
      </c>
      <c r="AE47" s="25" t="str">
        <f t="shared" ca="1" si="4"/>
        <v/>
      </c>
      <c r="AF47" s="25" t="str">
        <f t="shared" ca="1" si="4"/>
        <v/>
      </c>
      <c r="AG47" s="25" t="str">
        <f t="shared" ca="1" si="4"/>
        <v/>
      </c>
      <c r="AH47" s="25" t="str">
        <f t="shared" ca="1" si="4"/>
        <v/>
      </c>
    </row>
    <row r="48" spans="1:34" x14ac:dyDescent="0.2">
      <c r="A48" s="19"/>
      <c r="B48" s="19"/>
      <c r="C48" s="19"/>
      <c r="D48" s="20"/>
      <c r="E48" s="21"/>
      <c r="F48" s="22" t="str">
        <f>IF(OR(D48="",E48=""),"",WORKDAY(D48,MAX(1,E48)-1))</f>
        <v/>
      </c>
      <c r="G48" s="23"/>
      <c r="H48" s="24" t="str">
        <f ca="1">IF(F48="","",IF(N(G48)&gt;=1,"Terminé",IF(TODAY()&gt;F48,"En retard",IF(TODAY()&gt;=D48,"En cours","À venir"))))</f>
        <v/>
      </c>
      <c r="I48" s="25" t="str">
        <f ca="1">IF(OR($D48="",$F48=""),"",IF(AND(I$8&lt;=$F48,I$8+4&gt;=$D48),IF(N($G48)&gt;=1,2,IF(TODAY()&gt;$F48,3,1)),""))</f>
        <v/>
      </c>
      <c r="J48" s="25" t="str">
        <f t="shared" ca="1" si="4"/>
        <v/>
      </c>
      <c r="K48" s="25" t="str">
        <f t="shared" ca="1" si="4"/>
        <v/>
      </c>
      <c r="L48" s="25" t="str">
        <f t="shared" ca="1" si="4"/>
        <v/>
      </c>
      <c r="M48" s="25" t="str">
        <f t="shared" ca="1" si="4"/>
        <v/>
      </c>
      <c r="N48" s="25" t="str">
        <f t="shared" ca="1" si="4"/>
        <v/>
      </c>
      <c r="O48" s="25" t="str">
        <f t="shared" ca="1" si="4"/>
        <v/>
      </c>
      <c r="P48" s="25" t="str">
        <f t="shared" ca="1" si="4"/>
        <v/>
      </c>
      <c r="Q48" s="25" t="str">
        <f t="shared" ca="1" si="4"/>
        <v/>
      </c>
      <c r="R48" s="25" t="str">
        <f t="shared" ca="1" si="4"/>
        <v/>
      </c>
      <c r="S48" s="25" t="str">
        <f t="shared" ca="1" si="4"/>
        <v/>
      </c>
      <c r="T48" s="25" t="str">
        <f t="shared" ref="T48:AH58" ca="1" si="5">IF(OR($D48="",$F48=""),"",IF(AND(T$8&lt;=$F48,T$8+4&gt;=$D48),IF(N($G48)&gt;=1,2,IF(TODAY()&gt;$F48,3,1)),""))</f>
        <v/>
      </c>
      <c r="U48" s="25" t="str">
        <f t="shared" ca="1" si="5"/>
        <v/>
      </c>
      <c r="V48" s="25" t="str">
        <f t="shared" ca="1" si="5"/>
        <v/>
      </c>
      <c r="W48" s="25" t="str">
        <f t="shared" ca="1" si="5"/>
        <v/>
      </c>
      <c r="X48" s="25" t="str">
        <f t="shared" ca="1" si="5"/>
        <v/>
      </c>
      <c r="Y48" s="25" t="str">
        <f t="shared" ca="1" si="5"/>
        <v/>
      </c>
      <c r="Z48" s="25" t="str">
        <f t="shared" ca="1" si="5"/>
        <v/>
      </c>
      <c r="AA48" s="25" t="str">
        <f t="shared" ca="1" si="5"/>
        <v/>
      </c>
      <c r="AB48" s="25" t="str">
        <f t="shared" ca="1" si="5"/>
        <v/>
      </c>
      <c r="AC48" s="25" t="str">
        <f t="shared" ca="1" si="5"/>
        <v/>
      </c>
      <c r="AD48" s="25" t="str">
        <f t="shared" ca="1" si="5"/>
        <v/>
      </c>
      <c r="AE48" s="25" t="str">
        <f t="shared" ca="1" si="5"/>
        <v/>
      </c>
      <c r="AF48" s="25" t="str">
        <f t="shared" ca="1" si="5"/>
        <v/>
      </c>
      <c r="AG48" s="25" t="str">
        <f t="shared" ca="1" si="5"/>
        <v/>
      </c>
      <c r="AH48" s="25" t="str">
        <f t="shared" ca="1" si="5"/>
        <v/>
      </c>
    </row>
    <row r="49" spans="1:34" x14ac:dyDescent="0.2">
      <c r="A49" s="19"/>
      <c r="B49" s="19"/>
      <c r="C49" s="19"/>
      <c r="D49" s="20"/>
      <c r="E49" s="21"/>
      <c r="F49" s="22" t="str">
        <f>IF(OR(D49="",E49=""),"",WORKDAY(D49,MAX(1,E49)-1))</f>
        <v/>
      </c>
      <c r="G49" s="23"/>
      <c r="H49" s="24" t="str">
        <f ca="1">IF(F49="","",IF(N(G49)&gt;=1,"Terminé",IF(TODAY()&gt;F49,"En retard",IF(TODAY()&gt;=D49,"En cours","À venir"))))</f>
        <v/>
      </c>
      <c r="I49" s="25" t="str">
        <f ca="1">IF(OR($D49="",$F49=""),"",IF(AND(I$8&lt;=$F49,I$8+4&gt;=$D49),IF(N($G49)&gt;=1,2,IF(TODAY()&gt;$F49,3,1)),""))</f>
        <v/>
      </c>
      <c r="J49" s="25" t="str">
        <f t="shared" ref="J49:AH58" ca="1" si="6">IF(OR($D49="",$F49=""),"",IF(AND(J$8&lt;=$F49,J$8+4&gt;=$D49),IF(N($G49)&gt;=1,2,IF(TODAY()&gt;$F49,3,1)),""))</f>
        <v/>
      </c>
      <c r="K49" s="25" t="str">
        <f t="shared" ca="1" si="6"/>
        <v/>
      </c>
      <c r="L49" s="25" t="str">
        <f t="shared" ca="1" si="6"/>
        <v/>
      </c>
      <c r="M49" s="25" t="str">
        <f t="shared" ca="1" si="6"/>
        <v/>
      </c>
      <c r="N49" s="25" t="str">
        <f t="shared" ca="1" si="6"/>
        <v/>
      </c>
      <c r="O49" s="25" t="str">
        <f t="shared" ca="1" si="6"/>
        <v/>
      </c>
      <c r="P49" s="25" t="str">
        <f t="shared" ca="1" si="6"/>
        <v/>
      </c>
      <c r="Q49" s="25" t="str">
        <f t="shared" ca="1" si="6"/>
        <v/>
      </c>
      <c r="R49" s="25" t="str">
        <f t="shared" ca="1" si="6"/>
        <v/>
      </c>
      <c r="S49" s="25" t="str">
        <f t="shared" ca="1" si="6"/>
        <v/>
      </c>
      <c r="T49" s="25" t="str">
        <f t="shared" ca="1" si="5"/>
        <v/>
      </c>
      <c r="U49" s="25" t="str">
        <f t="shared" ca="1" si="5"/>
        <v/>
      </c>
      <c r="V49" s="25" t="str">
        <f t="shared" ca="1" si="5"/>
        <v/>
      </c>
      <c r="W49" s="25" t="str">
        <f t="shared" ca="1" si="5"/>
        <v/>
      </c>
      <c r="X49" s="25" t="str">
        <f t="shared" ca="1" si="5"/>
        <v/>
      </c>
      <c r="Y49" s="25" t="str">
        <f t="shared" ca="1" si="5"/>
        <v/>
      </c>
      <c r="Z49" s="25" t="str">
        <f t="shared" ca="1" si="5"/>
        <v/>
      </c>
      <c r="AA49" s="25" t="str">
        <f t="shared" ca="1" si="5"/>
        <v/>
      </c>
      <c r="AB49" s="25" t="str">
        <f t="shared" ca="1" si="5"/>
        <v/>
      </c>
      <c r="AC49" s="25" t="str">
        <f t="shared" ca="1" si="5"/>
        <v/>
      </c>
      <c r="AD49" s="25" t="str">
        <f t="shared" ca="1" si="5"/>
        <v/>
      </c>
      <c r="AE49" s="25" t="str">
        <f t="shared" ca="1" si="5"/>
        <v/>
      </c>
      <c r="AF49" s="25" t="str">
        <f t="shared" ca="1" si="5"/>
        <v/>
      </c>
      <c r="AG49" s="25" t="str">
        <f t="shared" ca="1" si="5"/>
        <v/>
      </c>
      <c r="AH49" s="25" t="str">
        <f t="shared" ca="1" si="5"/>
        <v/>
      </c>
    </row>
    <row r="50" spans="1:34" x14ac:dyDescent="0.2">
      <c r="A50" s="19"/>
      <c r="B50" s="19"/>
      <c r="C50" s="19"/>
      <c r="D50" s="20"/>
      <c r="E50" s="21"/>
      <c r="F50" s="22" t="str">
        <f>IF(OR(D50="",E50=""),"",WORKDAY(D50,MAX(1,E50)-1))</f>
        <v/>
      </c>
      <c r="G50" s="23"/>
      <c r="H50" s="24" t="str">
        <f ca="1">IF(F50="","",IF(N(G50)&gt;=1,"Terminé",IF(TODAY()&gt;F50,"En retard",IF(TODAY()&gt;=D50,"En cours","À venir"))))</f>
        <v/>
      </c>
      <c r="I50" s="25" t="str">
        <f ca="1">IF(OR($D50="",$F50=""),"",IF(AND(I$8&lt;=$F50,I$8+4&gt;=$D50),IF(N($G50)&gt;=1,2,IF(TODAY()&gt;$F50,3,1)),""))</f>
        <v/>
      </c>
      <c r="J50" s="25" t="str">
        <f t="shared" ca="1" si="6"/>
        <v/>
      </c>
      <c r="K50" s="25" t="str">
        <f t="shared" ca="1" si="6"/>
        <v/>
      </c>
      <c r="L50" s="25" t="str">
        <f t="shared" ca="1" si="6"/>
        <v/>
      </c>
      <c r="M50" s="25" t="str">
        <f t="shared" ca="1" si="6"/>
        <v/>
      </c>
      <c r="N50" s="25" t="str">
        <f t="shared" ca="1" si="6"/>
        <v/>
      </c>
      <c r="O50" s="25" t="str">
        <f t="shared" ca="1" si="6"/>
        <v/>
      </c>
      <c r="P50" s="25" t="str">
        <f t="shared" ca="1" si="6"/>
        <v/>
      </c>
      <c r="Q50" s="25" t="str">
        <f t="shared" ca="1" si="6"/>
        <v/>
      </c>
      <c r="R50" s="25" t="str">
        <f t="shared" ca="1" si="6"/>
        <v/>
      </c>
      <c r="S50" s="25" t="str">
        <f t="shared" ca="1" si="6"/>
        <v/>
      </c>
      <c r="T50" s="25" t="str">
        <f t="shared" ca="1" si="5"/>
        <v/>
      </c>
      <c r="U50" s="25" t="str">
        <f t="shared" ca="1" si="5"/>
        <v/>
      </c>
      <c r="V50" s="25" t="str">
        <f t="shared" ca="1" si="5"/>
        <v/>
      </c>
      <c r="W50" s="25" t="str">
        <f t="shared" ca="1" si="5"/>
        <v/>
      </c>
      <c r="X50" s="25" t="str">
        <f t="shared" ca="1" si="5"/>
        <v/>
      </c>
      <c r="Y50" s="25" t="str">
        <f t="shared" ca="1" si="5"/>
        <v/>
      </c>
      <c r="Z50" s="25" t="str">
        <f t="shared" ca="1" si="5"/>
        <v/>
      </c>
      <c r="AA50" s="25" t="str">
        <f t="shared" ca="1" si="5"/>
        <v/>
      </c>
      <c r="AB50" s="25" t="str">
        <f t="shared" ca="1" si="5"/>
        <v/>
      </c>
      <c r="AC50" s="25" t="str">
        <f t="shared" ca="1" si="5"/>
        <v/>
      </c>
      <c r="AD50" s="25" t="str">
        <f t="shared" ca="1" si="5"/>
        <v/>
      </c>
      <c r="AE50" s="25" t="str">
        <f t="shared" ca="1" si="5"/>
        <v/>
      </c>
      <c r="AF50" s="25" t="str">
        <f t="shared" ca="1" si="5"/>
        <v/>
      </c>
      <c r="AG50" s="25" t="str">
        <f t="shared" ca="1" si="5"/>
        <v/>
      </c>
      <c r="AH50" s="25" t="str">
        <f t="shared" ca="1" si="5"/>
        <v/>
      </c>
    </row>
    <row r="51" spans="1:34" x14ac:dyDescent="0.2">
      <c r="A51" s="19"/>
      <c r="B51" s="19"/>
      <c r="C51" s="19"/>
      <c r="D51" s="20"/>
      <c r="E51" s="21"/>
      <c r="F51" s="22" t="str">
        <f>IF(OR(D51="",E51=""),"",WORKDAY(D51,MAX(1,E51)-1))</f>
        <v/>
      </c>
      <c r="G51" s="23"/>
      <c r="H51" s="24" t="str">
        <f ca="1">IF(F51="","",IF(N(G51)&gt;=1,"Terminé",IF(TODAY()&gt;F51,"En retard",IF(TODAY()&gt;=D51,"En cours","À venir"))))</f>
        <v/>
      </c>
      <c r="I51" s="25" t="str">
        <f ca="1">IF(OR($D51="",$F51=""),"",IF(AND(I$8&lt;=$F51,I$8+4&gt;=$D51),IF(N($G51)&gt;=1,2,IF(TODAY()&gt;$F51,3,1)),""))</f>
        <v/>
      </c>
      <c r="J51" s="25" t="str">
        <f t="shared" ca="1" si="6"/>
        <v/>
      </c>
      <c r="K51" s="25" t="str">
        <f t="shared" ca="1" si="6"/>
        <v/>
      </c>
      <c r="L51" s="25" t="str">
        <f t="shared" ca="1" si="6"/>
        <v/>
      </c>
      <c r="M51" s="25" t="str">
        <f t="shared" ca="1" si="6"/>
        <v/>
      </c>
      <c r="N51" s="25" t="str">
        <f t="shared" ca="1" si="6"/>
        <v/>
      </c>
      <c r="O51" s="25" t="str">
        <f t="shared" ca="1" si="6"/>
        <v/>
      </c>
      <c r="P51" s="25" t="str">
        <f t="shared" ca="1" si="6"/>
        <v/>
      </c>
      <c r="Q51" s="25" t="str">
        <f t="shared" ca="1" si="6"/>
        <v/>
      </c>
      <c r="R51" s="25" t="str">
        <f t="shared" ca="1" si="6"/>
        <v/>
      </c>
      <c r="S51" s="25" t="str">
        <f t="shared" ca="1" si="6"/>
        <v/>
      </c>
      <c r="T51" s="25" t="str">
        <f t="shared" ca="1" si="5"/>
        <v/>
      </c>
      <c r="U51" s="25" t="str">
        <f t="shared" ca="1" si="5"/>
        <v/>
      </c>
      <c r="V51" s="25" t="str">
        <f t="shared" ca="1" si="5"/>
        <v/>
      </c>
      <c r="W51" s="25" t="str">
        <f t="shared" ca="1" si="5"/>
        <v/>
      </c>
      <c r="X51" s="25" t="str">
        <f t="shared" ca="1" si="5"/>
        <v/>
      </c>
      <c r="Y51" s="25" t="str">
        <f t="shared" ca="1" si="5"/>
        <v/>
      </c>
      <c r="Z51" s="25" t="str">
        <f t="shared" ca="1" si="5"/>
        <v/>
      </c>
      <c r="AA51" s="25" t="str">
        <f t="shared" ca="1" si="5"/>
        <v/>
      </c>
      <c r="AB51" s="25" t="str">
        <f t="shared" ca="1" si="5"/>
        <v/>
      </c>
      <c r="AC51" s="25" t="str">
        <f t="shared" ca="1" si="5"/>
        <v/>
      </c>
      <c r="AD51" s="25" t="str">
        <f t="shared" ca="1" si="5"/>
        <v/>
      </c>
      <c r="AE51" s="25" t="str">
        <f t="shared" ca="1" si="5"/>
        <v/>
      </c>
      <c r="AF51" s="25" t="str">
        <f t="shared" ca="1" si="5"/>
        <v/>
      </c>
      <c r="AG51" s="25" t="str">
        <f t="shared" ca="1" si="5"/>
        <v/>
      </c>
      <c r="AH51" s="25" t="str">
        <f t="shared" ca="1" si="5"/>
        <v/>
      </c>
    </row>
    <row r="52" spans="1:34" x14ac:dyDescent="0.2">
      <c r="A52" s="19"/>
      <c r="B52" s="19"/>
      <c r="C52" s="19"/>
      <c r="D52" s="20"/>
      <c r="E52" s="21"/>
      <c r="F52" s="22" t="str">
        <f>IF(OR(D52="",E52=""),"",WORKDAY(D52,MAX(1,E52)-1))</f>
        <v/>
      </c>
      <c r="G52" s="23"/>
      <c r="H52" s="24" t="str">
        <f ca="1">IF(F52="","",IF(N(G52)&gt;=1,"Terminé",IF(TODAY()&gt;F52,"En retard",IF(TODAY()&gt;=D52,"En cours","À venir"))))</f>
        <v/>
      </c>
      <c r="I52" s="25" t="str">
        <f ca="1">IF(OR($D52="",$F52=""),"",IF(AND(I$8&lt;=$F52,I$8+4&gt;=$D52),IF(N($G52)&gt;=1,2,IF(TODAY()&gt;$F52,3,1)),""))</f>
        <v/>
      </c>
      <c r="J52" s="25" t="str">
        <f t="shared" ca="1" si="6"/>
        <v/>
      </c>
      <c r="K52" s="25" t="str">
        <f t="shared" ca="1" si="6"/>
        <v/>
      </c>
      <c r="L52" s="25" t="str">
        <f t="shared" ca="1" si="6"/>
        <v/>
      </c>
      <c r="M52" s="25" t="str">
        <f t="shared" ca="1" si="6"/>
        <v/>
      </c>
      <c r="N52" s="25" t="str">
        <f t="shared" ca="1" si="6"/>
        <v/>
      </c>
      <c r="O52" s="25" t="str">
        <f t="shared" ca="1" si="6"/>
        <v/>
      </c>
      <c r="P52" s="25" t="str">
        <f t="shared" ca="1" si="6"/>
        <v/>
      </c>
      <c r="Q52" s="25" t="str">
        <f t="shared" ca="1" si="6"/>
        <v/>
      </c>
      <c r="R52" s="25" t="str">
        <f t="shared" ca="1" si="6"/>
        <v/>
      </c>
      <c r="S52" s="25" t="str">
        <f t="shared" ca="1" si="6"/>
        <v/>
      </c>
      <c r="T52" s="25" t="str">
        <f t="shared" ca="1" si="5"/>
        <v/>
      </c>
      <c r="U52" s="25" t="str">
        <f t="shared" ca="1" si="5"/>
        <v/>
      </c>
      <c r="V52" s="25" t="str">
        <f t="shared" ca="1" si="5"/>
        <v/>
      </c>
      <c r="W52" s="25" t="str">
        <f t="shared" ca="1" si="5"/>
        <v/>
      </c>
      <c r="X52" s="25" t="str">
        <f t="shared" ca="1" si="5"/>
        <v/>
      </c>
      <c r="Y52" s="25" t="str">
        <f t="shared" ca="1" si="5"/>
        <v/>
      </c>
      <c r="Z52" s="25" t="str">
        <f t="shared" ca="1" si="5"/>
        <v/>
      </c>
      <c r="AA52" s="25" t="str">
        <f t="shared" ca="1" si="5"/>
        <v/>
      </c>
      <c r="AB52" s="25" t="str">
        <f t="shared" ca="1" si="5"/>
        <v/>
      </c>
      <c r="AC52" s="25" t="str">
        <f t="shared" ca="1" si="5"/>
        <v/>
      </c>
      <c r="AD52" s="25" t="str">
        <f t="shared" ca="1" si="5"/>
        <v/>
      </c>
      <c r="AE52" s="25" t="str">
        <f t="shared" ca="1" si="5"/>
        <v/>
      </c>
      <c r="AF52" s="25" t="str">
        <f t="shared" ca="1" si="5"/>
        <v/>
      </c>
      <c r="AG52" s="25" t="str">
        <f t="shared" ca="1" si="5"/>
        <v/>
      </c>
      <c r="AH52" s="25" t="str">
        <f t="shared" ca="1" si="5"/>
        <v/>
      </c>
    </row>
    <row r="53" spans="1:34" x14ac:dyDescent="0.2">
      <c r="A53" s="19"/>
      <c r="B53" s="19"/>
      <c r="C53" s="19"/>
      <c r="D53" s="20"/>
      <c r="E53" s="21"/>
      <c r="F53" s="22" t="str">
        <f>IF(OR(D53="",E53=""),"",WORKDAY(D53,MAX(1,E53)-1))</f>
        <v/>
      </c>
      <c r="G53" s="23"/>
      <c r="H53" s="24" t="str">
        <f ca="1">IF(F53="","",IF(N(G53)&gt;=1,"Terminé",IF(TODAY()&gt;F53,"En retard",IF(TODAY()&gt;=D53,"En cours","À venir"))))</f>
        <v/>
      </c>
      <c r="I53" s="25" t="str">
        <f ca="1">IF(OR($D53="",$F53=""),"",IF(AND(I$8&lt;=$F53,I$8+4&gt;=$D53),IF(N($G53)&gt;=1,2,IF(TODAY()&gt;$F53,3,1)),""))</f>
        <v/>
      </c>
      <c r="J53" s="25" t="str">
        <f t="shared" ca="1" si="6"/>
        <v/>
      </c>
      <c r="K53" s="25" t="str">
        <f t="shared" ca="1" si="6"/>
        <v/>
      </c>
      <c r="L53" s="25" t="str">
        <f t="shared" ca="1" si="6"/>
        <v/>
      </c>
      <c r="M53" s="25" t="str">
        <f t="shared" ca="1" si="6"/>
        <v/>
      </c>
      <c r="N53" s="25" t="str">
        <f t="shared" ca="1" si="6"/>
        <v/>
      </c>
      <c r="O53" s="25" t="str">
        <f t="shared" ca="1" si="6"/>
        <v/>
      </c>
      <c r="P53" s="25" t="str">
        <f t="shared" ca="1" si="6"/>
        <v/>
      </c>
      <c r="Q53" s="25" t="str">
        <f t="shared" ca="1" si="6"/>
        <v/>
      </c>
      <c r="R53" s="25" t="str">
        <f t="shared" ca="1" si="6"/>
        <v/>
      </c>
      <c r="S53" s="25" t="str">
        <f t="shared" ca="1" si="6"/>
        <v/>
      </c>
      <c r="T53" s="25" t="str">
        <f t="shared" ca="1" si="5"/>
        <v/>
      </c>
      <c r="U53" s="25" t="str">
        <f t="shared" ca="1" si="5"/>
        <v/>
      </c>
      <c r="V53" s="25" t="str">
        <f t="shared" ca="1" si="5"/>
        <v/>
      </c>
      <c r="W53" s="25" t="str">
        <f t="shared" ca="1" si="5"/>
        <v/>
      </c>
      <c r="X53" s="25" t="str">
        <f t="shared" ca="1" si="5"/>
        <v/>
      </c>
      <c r="Y53" s="25" t="str">
        <f t="shared" ca="1" si="5"/>
        <v/>
      </c>
      <c r="Z53" s="25" t="str">
        <f t="shared" ca="1" si="5"/>
        <v/>
      </c>
      <c r="AA53" s="25" t="str">
        <f t="shared" ca="1" si="5"/>
        <v/>
      </c>
      <c r="AB53" s="25" t="str">
        <f t="shared" ca="1" si="5"/>
        <v/>
      </c>
      <c r="AC53" s="25" t="str">
        <f t="shared" ca="1" si="5"/>
        <v/>
      </c>
      <c r="AD53" s="25" t="str">
        <f t="shared" ca="1" si="5"/>
        <v/>
      </c>
      <c r="AE53" s="25" t="str">
        <f t="shared" ca="1" si="5"/>
        <v/>
      </c>
      <c r="AF53" s="25" t="str">
        <f t="shared" ca="1" si="5"/>
        <v/>
      </c>
      <c r="AG53" s="25" t="str">
        <f t="shared" ca="1" si="5"/>
        <v/>
      </c>
      <c r="AH53" s="25" t="str">
        <f t="shared" ca="1" si="5"/>
        <v/>
      </c>
    </row>
    <row r="54" spans="1:34" x14ac:dyDescent="0.2">
      <c r="A54" s="19"/>
      <c r="B54" s="19"/>
      <c r="C54" s="19"/>
      <c r="D54" s="20"/>
      <c r="E54" s="21"/>
      <c r="F54" s="22" t="str">
        <f>IF(OR(D54="",E54=""),"",WORKDAY(D54,MAX(1,E54)-1))</f>
        <v/>
      </c>
      <c r="G54" s="23"/>
      <c r="H54" s="24" t="str">
        <f ca="1">IF(F54="","",IF(N(G54)&gt;=1,"Terminé",IF(TODAY()&gt;F54,"En retard",IF(TODAY()&gt;=D54,"En cours","À venir"))))</f>
        <v/>
      </c>
      <c r="I54" s="25" t="str">
        <f ca="1">IF(OR($D54="",$F54=""),"",IF(AND(I$8&lt;=$F54,I$8+4&gt;=$D54),IF(N($G54)&gt;=1,2,IF(TODAY()&gt;$F54,3,1)),""))</f>
        <v/>
      </c>
      <c r="J54" s="25" t="str">
        <f t="shared" ca="1" si="6"/>
        <v/>
      </c>
      <c r="K54" s="25" t="str">
        <f t="shared" ca="1" si="6"/>
        <v/>
      </c>
      <c r="L54" s="25" t="str">
        <f t="shared" ca="1" si="6"/>
        <v/>
      </c>
      <c r="M54" s="25" t="str">
        <f t="shared" ca="1" si="6"/>
        <v/>
      </c>
      <c r="N54" s="25" t="str">
        <f t="shared" ca="1" si="6"/>
        <v/>
      </c>
      <c r="O54" s="25" t="str">
        <f t="shared" ca="1" si="6"/>
        <v/>
      </c>
      <c r="P54" s="25" t="str">
        <f t="shared" ca="1" si="6"/>
        <v/>
      </c>
      <c r="Q54" s="25" t="str">
        <f t="shared" ca="1" si="6"/>
        <v/>
      </c>
      <c r="R54" s="25" t="str">
        <f t="shared" ca="1" si="6"/>
        <v/>
      </c>
      <c r="S54" s="25" t="str">
        <f t="shared" ca="1" si="6"/>
        <v/>
      </c>
      <c r="T54" s="25" t="str">
        <f t="shared" ca="1" si="5"/>
        <v/>
      </c>
      <c r="U54" s="25" t="str">
        <f t="shared" ca="1" si="5"/>
        <v/>
      </c>
      <c r="V54" s="25" t="str">
        <f t="shared" ca="1" si="5"/>
        <v/>
      </c>
      <c r="W54" s="25" t="str">
        <f t="shared" ca="1" si="5"/>
        <v/>
      </c>
      <c r="X54" s="25" t="str">
        <f t="shared" ca="1" si="5"/>
        <v/>
      </c>
      <c r="Y54" s="25" t="str">
        <f t="shared" ca="1" si="5"/>
        <v/>
      </c>
      <c r="Z54" s="25" t="str">
        <f t="shared" ca="1" si="5"/>
        <v/>
      </c>
      <c r="AA54" s="25" t="str">
        <f t="shared" ca="1" si="5"/>
        <v/>
      </c>
      <c r="AB54" s="25" t="str">
        <f t="shared" ca="1" si="5"/>
        <v/>
      </c>
      <c r="AC54" s="25" t="str">
        <f t="shared" ca="1" si="5"/>
        <v/>
      </c>
      <c r="AD54" s="25" t="str">
        <f t="shared" ca="1" si="5"/>
        <v/>
      </c>
      <c r="AE54" s="25" t="str">
        <f t="shared" ca="1" si="5"/>
        <v/>
      </c>
      <c r="AF54" s="25" t="str">
        <f t="shared" ca="1" si="5"/>
        <v/>
      </c>
      <c r="AG54" s="25" t="str">
        <f t="shared" ca="1" si="5"/>
        <v/>
      </c>
      <c r="AH54" s="25" t="str">
        <f t="shared" ca="1" si="5"/>
        <v/>
      </c>
    </row>
    <row r="55" spans="1:34" x14ac:dyDescent="0.2">
      <c r="A55" s="19"/>
      <c r="B55" s="19"/>
      <c r="C55" s="19"/>
      <c r="D55" s="20"/>
      <c r="E55" s="21"/>
      <c r="F55" s="22" t="str">
        <f>IF(OR(D55="",E55=""),"",WORKDAY(D55,MAX(1,E55)-1))</f>
        <v/>
      </c>
      <c r="G55" s="23"/>
      <c r="H55" s="24" t="str">
        <f ca="1">IF(F55="","",IF(N(G55)&gt;=1,"Terminé",IF(TODAY()&gt;F55,"En retard",IF(TODAY()&gt;=D55,"En cours","À venir"))))</f>
        <v/>
      </c>
      <c r="I55" s="25" t="str">
        <f ca="1">IF(OR($D55="",$F55=""),"",IF(AND(I$8&lt;=$F55,I$8+4&gt;=$D55),IF(N($G55)&gt;=1,2,IF(TODAY()&gt;$F55,3,1)),""))</f>
        <v/>
      </c>
      <c r="J55" s="25" t="str">
        <f t="shared" ca="1" si="6"/>
        <v/>
      </c>
      <c r="K55" s="25" t="str">
        <f t="shared" ca="1" si="6"/>
        <v/>
      </c>
      <c r="L55" s="25" t="str">
        <f t="shared" ca="1" si="6"/>
        <v/>
      </c>
      <c r="M55" s="25" t="str">
        <f t="shared" ca="1" si="6"/>
        <v/>
      </c>
      <c r="N55" s="25" t="str">
        <f t="shared" ca="1" si="6"/>
        <v/>
      </c>
      <c r="O55" s="25" t="str">
        <f t="shared" ca="1" si="6"/>
        <v/>
      </c>
      <c r="P55" s="25" t="str">
        <f t="shared" ca="1" si="6"/>
        <v/>
      </c>
      <c r="Q55" s="25" t="str">
        <f t="shared" ca="1" si="6"/>
        <v/>
      </c>
      <c r="R55" s="25" t="str">
        <f t="shared" ca="1" si="6"/>
        <v/>
      </c>
      <c r="S55" s="25" t="str">
        <f t="shared" ca="1" si="6"/>
        <v/>
      </c>
      <c r="T55" s="25" t="str">
        <f t="shared" ca="1" si="5"/>
        <v/>
      </c>
      <c r="U55" s="25" t="str">
        <f t="shared" ca="1" si="5"/>
        <v/>
      </c>
      <c r="V55" s="25" t="str">
        <f t="shared" ca="1" si="5"/>
        <v/>
      </c>
      <c r="W55" s="25" t="str">
        <f t="shared" ca="1" si="5"/>
        <v/>
      </c>
      <c r="X55" s="25" t="str">
        <f t="shared" ca="1" si="5"/>
        <v/>
      </c>
      <c r="Y55" s="25" t="str">
        <f t="shared" ca="1" si="5"/>
        <v/>
      </c>
      <c r="Z55" s="25" t="str">
        <f t="shared" ca="1" si="5"/>
        <v/>
      </c>
      <c r="AA55" s="25" t="str">
        <f t="shared" ca="1" si="5"/>
        <v/>
      </c>
      <c r="AB55" s="25" t="str">
        <f t="shared" ca="1" si="5"/>
        <v/>
      </c>
      <c r="AC55" s="25" t="str">
        <f t="shared" ca="1" si="5"/>
        <v/>
      </c>
      <c r="AD55" s="25" t="str">
        <f t="shared" ca="1" si="5"/>
        <v/>
      </c>
      <c r="AE55" s="25" t="str">
        <f t="shared" ca="1" si="5"/>
        <v/>
      </c>
      <c r="AF55" s="25" t="str">
        <f t="shared" ca="1" si="5"/>
        <v/>
      </c>
      <c r="AG55" s="25" t="str">
        <f t="shared" ca="1" si="5"/>
        <v/>
      </c>
      <c r="AH55" s="25" t="str">
        <f t="shared" ca="1" si="5"/>
        <v/>
      </c>
    </row>
    <row r="56" spans="1:34" x14ac:dyDescent="0.2">
      <c r="A56" s="19"/>
      <c r="B56" s="19"/>
      <c r="C56" s="19"/>
      <c r="D56" s="20"/>
      <c r="E56" s="21"/>
      <c r="F56" s="22" t="str">
        <f>IF(OR(D56="",E56=""),"",WORKDAY(D56,MAX(1,E56)-1))</f>
        <v/>
      </c>
      <c r="G56" s="23"/>
      <c r="H56" s="24" t="str">
        <f ca="1">IF(F56="","",IF(N(G56)&gt;=1,"Terminé",IF(TODAY()&gt;F56,"En retard",IF(TODAY()&gt;=D56,"En cours","À venir"))))</f>
        <v/>
      </c>
      <c r="I56" s="25" t="str">
        <f ca="1">IF(OR($D56="",$F56=""),"",IF(AND(I$8&lt;=$F56,I$8+4&gt;=$D56),IF(N($G56)&gt;=1,2,IF(TODAY()&gt;$F56,3,1)),""))</f>
        <v/>
      </c>
      <c r="J56" s="25" t="str">
        <f t="shared" ca="1" si="6"/>
        <v/>
      </c>
      <c r="K56" s="25" t="str">
        <f t="shared" ca="1" si="6"/>
        <v/>
      </c>
      <c r="L56" s="25" t="str">
        <f t="shared" ca="1" si="6"/>
        <v/>
      </c>
      <c r="M56" s="25" t="str">
        <f t="shared" ca="1" si="6"/>
        <v/>
      </c>
      <c r="N56" s="25" t="str">
        <f t="shared" ca="1" si="6"/>
        <v/>
      </c>
      <c r="O56" s="25" t="str">
        <f t="shared" ca="1" si="6"/>
        <v/>
      </c>
      <c r="P56" s="25" t="str">
        <f t="shared" ca="1" si="6"/>
        <v/>
      </c>
      <c r="Q56" s="25" t="str">
        <f t="shared" ca="1" si="6"/>
        <v/>
      </c>
      <c r="R56" s="25" t="str">
        <f t="shared" ca="1" si="6"/>
        <v/>
      </c>
      <c r="S56" s="25" t="str">
        <f t="shared" ca="1" si="6"/>
        <v/>
      </c>
      <c r="T56" s="25" t="str">
        <f t="shared" ca="1" si="5"/>
        <v/>
      </c>
      <c r="U56" s="25" t="str">
        <f t="shared" ca="1" si="5"/>
        <v/>
      </c>
      <c r="V56" s="25" t="str">
        <f t="shared" ca="1" si="5"/>
        <v/>
      </c>
      <c r="W56" s="25" t="str">
        <f t="shared" ca="1" si="5"/>
        <v/>
      </c>
      <c r="X56" s="25" t="str">
        <f t="shared" ca="1" si="5"/>
        <v/>
      </c>
      <c r="Y56" s="25" t="str">
        <f t="shared" ca="1" si="5"/>
        <v/>
      </c>
      <c r="Z56" s="25" t="str">
        <f t="shared" ca="1" si="5"/>
        <v/>
      </c>
      <c r="AA56" s="25" t="str">
        <f t="shared" ca="1" si="5"/>
        <v/>
      </c>
      <c r="AB56" s="25" t="str">
        <f t="shared" ca="1" si="5"/>
        <v/>
      </c>
      <c r="AC56" s="25" t="str">
        <f t="shared" ca="1" si="5"/>
        <v/>
      </c>
      <c r="AD56" s="25" t="str">
        <f t="shared" ca="1" si="5"/>
        <v/>
      </c>
      <c r="AE56" s="25" t="str">
        <f t="shared" ca="1" si="5"/>
        <v/>
      </c>
      <c r="AF56" s="25" t="str">
        <f t="shared" ca="1" si="5"/>
        <v/>
      </c>
      <c r="AG56" s="25" t="str">
        <f t="shared" ca="1" si="5"/>
        <v/>
      </c>
      <c r="AH56" s="25" t="str">
        <f t="shared" ca="1" si="5"/>
        <v/>
      </c>
    </row>
    <row r="57" spans="1:34" x14ac:dyDescent="0.2">
      <c r="A57" s="19"/>
      <c r="B57" s="19"/>
      <c r="C57" s="19"/>
      <c r="D57" s="20"/>
      <c r="E57" s="21"/>
      <c r="F57" s="22" t="str">
        <f>IF(OR(D57="",E57=""),"",WORKDAY(D57,MAX(1,E57)-1))</f>
        <v/>
      </c>
      <c r="G57" s="23"/>
      <c r="H57" s="24" t="str">
        <f ca="1">IF(F57="","",IF(N(G57)&gt;=1,"Terminé",IF(TODAY()&gt;F57,"En retard",IF(TODAY()&gt;=D57,"En cours","À venir"))))</f>
        <v/>
      </c>
      <c r="I57" s="25" t="str">
        <f ca="1">IF(OR($D57="",$F57=""),"",IF(AND(I$8&lt;=$F57,I$8+4&gt;=$D57),IF(N($G57)&gt;=1,2,IF(TODAY()&gt;$F57,3,1)),""))</f>
        <v/>
      </c>
      <c r="J57" s="25" t="str">
        <f t="shared" ca="1" si="6"/>
        <v/>
      </c>
      <c r="K57" s="25" t="str">
        <f t="shared" ca="1" si="6"/>
        <v/>
      </c>
      <c r="L57" s="25" t="str">
        <f t="shared" ca="1" si="6"/>
        <v/>
      </c>
      <c r="M57" s="25" t="str">
        <f t="shared" ca="1" si="6"/>
        <v/>
      </c>
      <c r="N57" s="25" t="str">
        <f t="shared" ca="1" si="6"/>
        <v/>
      </c>
      <c r="O57" s="25" t="str">
        <f t="shared" ca="1" si="6"/>
        <v/>
      </c>
      <c r="P57" s="25" t="str">
        <f t="shared" ca="1" si="6"/>
        <v/>
      </c>
      <c r="Q57" s="25" t="str">
        <f t="shared" ca="1" si="6"/>
        <v/>
      </c>
      <c r="R57" s="25" t="str">
        <f t="shared" ca="1" si="6"/>
        <v/>
      </c>
      <c r="S57" s="25" t="str">
        <f t="shared" ca="1" si="6"/>
        <v/>
      </c>
      <c r="T57" s="25" t="str">
        <f t="shared" ca="1" si="5"/>
        <v/>
      </c>
      <c r="U57" s="25" t="str">
        <f t="shared" ca="1" si="5"/>
        <v/>
      </c>
      <c r="V57" s="25" t="str">
        <f t="shared" ca="1" si="5"/>
        <v/>
      </c>
      <c r="W57" s="25" t="str">
        <f t="shared" ca="1" si="5"/>
        <v/>
      </c>
      <c r="X57" s="25" t="str">
        <f t="shared" ca="1" si="5"/>
        <v/>
      </c>
      <c r="Y57" s="25" t="str">
        <f t="shared" ca="1" si="5"/>
        <v/>
      </c>
      <c r="Z57" s="25" t="str">
        <f t="shared" ca="1" si="5"/>
        <v/>
      </c>
      <c r="AA57" s="25" t="str">
        <f t="shared" ca="1" si="5"/>
        <v/>
      </c>
      <c r="AB57" s="25" t="str">
        <f t="shared" ca="1" si="5"/>
        <v/>
      </c>
      <c r="AC57" s="25" t="str">
        <f t="shared" ca="1" si="5"/>
        <v/>
      </c>
      <c r="AD57" s="25" t="str">
        <f t="shared" ca="1" si="5"/>
        <v/>
      </c>
      <c r="AE57" s="25" t="str">
        <f t="shared" ca="1" si="5"/>
        <v/>
      </c>
      <c r="AF57" s="25" t="str">
        <f t="shared" ca="1" si="5"/>
        <v/>
      </c>
      <c r="AG57" s="25" t="str">
        <f t="shared" ca="1" si="5"/>
        <v/>
      </c>
      <c r="AH57" s="25" t="str">
        <f t="shared" ca="1" si="5"/>
        <v/>
      </c>
    </row>
    <row r="58" spans="1:34" x14ac:dyDescent="0.2">
      <c r="A58" s="19"/>
      <c r="B58" s="19"/>
      <c r="C58" s="19"/>
      <c r="D58" s="20"/>
      <c r="E58" s="21"/>
      <c r="F58" s="22" t="str">
        <f>IF(OR(D58="",E58=""),"",WORKDAY(D58,MAX(1,E58)-1))</f>
        <v/>
      </c>
      <c r="G58" s="23"/>
      <c r="H58" s="24" t="str">
        <f ca="1">IF(F58="","",IF(N(G58)&gt;=1,"Terminé",IF(TODAY()&gt;F58,"En retard",IF(TODAY()&gt;=D58,"En cours","À venir"))))</f>
        <v/>
      </c>
      <c r="I58" s="25" t="str">
        <f ca="1">IF(OR($D58="",$F58=""),"",IF(AND(I$8&lt;=$F58,I$8+4&gt;=$D58),IF(N($G58)&gt;=1,2,IF(TODAY()&gt;$F58,3,1)),""))</f>
        <v/>
      </c>
      <c r="J58" s="25" t="str">
        <f t="shared" ca="1" si="6"/>
        <v/>
      </c>
      <c r="K58" s="25" t="str">
        <f t="shared" ca="1" si="6"/>
        <v/>
      </c>
      <c r="L58" s="25" t="str">
        <f t="shared" ca="1" si="6"/>
        <v/>
      </c>
      <c r="M58" s="25" t="str">
        <f t="shared" ca="1" si="6"/>
        <v/>
      </c>
      <c r="N58" s="25" t="str">
        <f t="shared" ca="1" si="6"/>
        <v/>
      </c>
      <c r="O58" s="25" t="str">
        <f t="shared" ca="1" si="6"/>
        <v/>
      </c>
      <c r="P58" s="25" t="str">
        <f t="shared" ca="1" si="6"/>
        <v/>
      </c>
      <c r="Q58" s="25" t="str">
        <f t="shared" ca="1" si="6"/>
        <v/>
      </c>
      <c r="R58" s="25" t="str">
        <f t="shared" ca="1" si="6"/>
        <v/>
      </c>
      <c r="S58" s="25" t="str">
        <f t="shared" ca="1" si="6"/>
        <v/>
      </c>
      <c r="T58" s="25" t="str">
        <f t="shared" ca="1" si="5"/>
        <v/>
      </c>
      <c r="U58" s="25" t="str">
        <f t="shared" ca="1" si="5"/>
        <v/>
      </c>
      <c r="V58" s="25" t="str">
        <f t="shared" ca="1" si="5"/>
        <v/>
      </c>
      <c r="W58" s="25" t="str">
        <f t="shared" ca="1" si="5"/>
        <v/>
      </c>
      <c r="X58" s="25" t="str">
        <f t="shared" ca="1" si="5"/>
        <v/>
      </c>
      <c r="Y58" s="25" t="str">
        <f t="shared" ca="1" si="5"/>
        <v/>
      </c>
      <c r="Z58" s="25" t="str">
        <f t="shared" ca="1" si="5"/>
        <v/>
      </c>
      <c r="AA58" s="25" t="str">
        <f t="shared" ca="1" si="5"/>
        <v/>
      </c>
      <c r="AB58" s="25" t="str">
        <f t="shared" ca="1" si="5"/>
        <v/>
      </c>
      <c r="AC58" s="25" t="str">
        <f t="shared" ca="1" si="5"/>
        <v/>
      </c>
      <c r="AD58" s="25" t="str">
        <f t="shared" ca="1" si="5"/>
        <v/>
      </c>
      <c r="AE58" s="25" t="str">
        <f t="shared" ca="1" si="5"/>
        <v/>
      </c>
      <c r="AF58" s="25" t="str">
        <f t="shared" ca="1" si="5"/>
        <v/>
      </c>
      <c r="AG58" s="25" t="str">
        <f t="shared" ca="1" si="5"/>
        <v/>
      </c>
      <c r="AH58" s="25" t="str">
        <f t="shared" ca="1" si="5"/>
        <v/>
      </c>
    </row>
    <row r="60" spans="1:34" x14ac:dyDescent="0.2">
      <c r="B60" s="26" t="s">
        <v>63</v>
      </c>
      <c r="C60" s="27" t="str">
        <f>IF(COUNT(F9:F58)=0,"",MAX(F9:F58))</f>
        <v/>
      </c>
    </row>
    <row r="61" spans="1:34" x14ac:dyDescent="0.2">
      <c r="B61" s="26" t="s">
        <v>64</v>
      </c>
      <c r="C61" s="28">
        <f ca="1">COUNTIF(H9:H58,"En retard")</f>
        <v>0</v>
      </c>
    </row>
    <row r="62" spans="1:34" x14ac:dyDescent="0.2">
      <c r="B62" s="26" t="s">
        <v>65</v>
      </c>
      <c r="C62" s="28">
        <f ca="1">COUNTIF(H9:H58,"Terminé")</f>
        <v>0</v>
      </c>
    </row>
    <row r="63" spans="1:34" x14ac:dyDescent="0.2">
      <c r="B63" s="26" t="s">
        <v>66</v>
      </c>
      <c r="C63" s="28" t="str">
        <f>IF(C60="","",IF(C60&gt;AH$8+4,"Oui : décalez le lundi de départ","Non"))</f>
        <v/>
      </c>
    </row>
  </sheetData>
  <mergeCells count="1">
    <mergeCell ref="C4:E4"/>
  </mergeCells>
  <conditionalFormatting sqref="I9:AH58">
    <cfRule type="cellIs" dxfId="9" priority="1" stopIfTrue="1" operator="equal">
      <formula>1</formula>
    </cfRule>
    <cfRule type="cellIs" dxfId="8" priority="2" stopIfTrue="1" operator="equal">
      <formula>2</formula>
    </cfRule>
    <cfRule type="cellIs" dxfId="7" priority="3" stopIfTrue="1" operator="equal">
      <formula>3</formula>
    </cfRule>
  </conditionalFormatting>
  <conditionalFormatting sqref="H9:H58">
    <cfRule type="cellIs" dxfId="6" priority="4" stopIfTrue="1" operator="equal">
      <formula>"En retard"</formula>
    </cfRule>
    <cfRule type="cellIs" dxfId="5" priority="5" stopIfTrue="1" operator="equal">
      <formula>"Terminé"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C85D5-EB99-46D4-AC24-AE0408D72ED7}">
  <dimension ref="A1:AH63"/>
  <sheetViews>
    <sheetView showGridLines="0" workbookViewId="0">
      <pane xSplit="2" ySplit="8" topLeftCell="C9" activePane="bottomRight" state="frozenSplit"/>
      <selection pane="topRight" activeCell="C1" sqref="C1"/>
      <selection pane="bottomLeft" activeCell="A9" sqref="A9"/>
      <selection pane="bottomRight"/>
    </sheetView>
  </sheetViews>
  <sheetFormatPr baseColWidth="10" defaultRowHeight="12.75" x14ac:dyDescent="0.2"/>
  <cols>
    <col min="1" max="1" width="6.7109375" style="1" customWidth="1"/>
    <col min="2" max="2" width="38.7109375" style="1" customWidth="1"/>
    <col min="3" max="3" width="20.7109375" style="1" customWidth="1"/>
    <col min="4" max="4" width="11.7109375" style="1" customWidth="1"/>
    <col min="5" max="5" width="10.7109375" style="1" customWidth="1"/>
    <col min="6" max="6" width="11.7109375" style="1" customWidth="1"/>
    <col min="7" max="7" width="12.7109375" style="1" customWidth="1"/>
    <col min="8" max="8" width="11.7109375" style="1" customWidth="1"/>
    <col min="9" max="34" width="4" style="1" customWidth="1"/>
    <col min="35" max="16384" width="11.42578125" style="1"/>
  </cols>
  <sheetData>
    <row r="1" spans="1:34" ht="18" x14ac:dyDescent="0.25">
      <c r="A1" s="2" t="s">
        <v>67</v>
      </c>
    </row>
    <row r="2" spans="1:34" x14ac:dyDescent="0.2">
      <c r="A2" s="12" t="s">
        <v>25</v>
      </c>
    </row>
    <row r="4" spans="1:34" x14ac:dyDescent="0.2">
      <c r="B4" s="3" t="s">
        <v>26</v>
      </c>
      <c r="C4" s="13" t="s">
        <v>68</v>
      </c>
      <c r="D4" s="13"/>
      <c r="E4" s="13"/>
    </row>
    <row r="5" spans="1:34" x14ac:dyDescent="0.2">
      <c r="B5" s="3" t="s">
        <v>27</v>
      </c>
      <c r="C5" s="14">
        <f ca="1">TODAY()-WEEKDAY(TODAY(),2)+1-42</f>
        <v>46272</v>
      </c>
      <c r="D5" s="4"/>
      <c r="E5" s="4"/>
      <c r="F5" s="12" t="s">
        <v>69</v>
      </c>
    </row>
    <row r="6" spans="1:34" x14ac:dyDescent="0.2">
      <c r="I6" s="16" t="s">
        <v>37</v>
      </c>
      <c r="J6" s="16" t="s">
        <v>38</v>
      </c>
      <c r="K6" s="16" t="s">
        <v>39</v>
      </c>
      <c r="L6" s="16" t="s">
        <v>40</v>
      </c>
      <c r="M6" s="16" t="s">
        <v>41</v>
      </c>
      <c r="N6" s="16" t="s">
        <v>42</v>
      </c>
      <c r="O6" s="16" t="s">
        <v>43</v>
      </c>
      <c r="P6" s="16" t="s">
        <v>44</v>
      </c>
      <c r="Q6" s="16" t="s">
        <v>45</v>
      </c>
      <c r="R6" s="16" t="s">
        <v>46</v>
      </c>
      <c r="S6" s="16" t="s">
        <v>47</v>
      </c>
      <c r="T6" s="16" t="s">
        <v>48</v>
      </c>
      <c r="U6" s="16" t="s">
        <v>49</v>
      </c>
      <c r="V6" s="16" t="s">
        <v>50</v>
      </c>
      <c r="W6" s="16" t="s">
        <v>51</v>
      </c>
      <c r="X6" s="16" t="s">
        <v>52</v>
      </c>
      <c r="Y6" s="16" t="s">
        <v>53</v>
      </c>
      <c r="Z6" s="16" t="s">
        <v>54</v>
      </c>
      <c r="AA6" s="16" t="s">
        <v>55</v>
      </c>
      <c r="AB6" s="16" t="s">
        <v>56</v>
      </c>
      <c r="AC6" s="16" t="s">
        <v>57</v>
      </c>
      <c r="AD6" s="16" t="s">
        <v>58</v>
      </c>
      <c r="AE6" s="16" t="s">
        <v>59</v>
      </c>
      <c r="AF6" s="16" t="s">
        <v>60</v>
      </c>
      <c r="AG6" s="16" t="s">
        <v>61</v>
      </c>
      <c r="AH6" s="16" t="s">
        <v>62</v>
      </c>
    </row>
    <row r="7" spans="1:34" x14ac:dyDescent="0.2">
      <c r="I7" s="15" t="str">
        <f ca="1">IF(AND(TODAY()&gt;=I8,TODAY()&lt;I8+7),"▼","")</f>
        <v/>
      </c>
      <c r="J7" s="15" t="str">
        <f ca="1">IF(AND(TODAY()&gt;=J8,TODAY()&lt;J8+7),"▼","")</f>
        <v/>
      </c>
      <c r="K7" s="15" t="str">
        <f ca="1">IF(AND(TODAY()&gt;=K8,TODAY()&lt;K8+7),"▼","")</f>
        <v/>
      </c>
      <c r="L7" s="15" t="str">
        <f ca="1">IF(AND(TODAY()&gt;=L8,TODAY()&lt;L8+7),"▼","")</f>
        <v/>
      </c>
      <c r="M7" s="15" t="str">
        <f ca="1">IF(AND(TODAY()&gt;=M8,TODAY()&lt;M8+7),"▼","")</f>
        <v/>
      </c>
      <c r="N7" s="15" t="str">
        <f ca="1">IF(AND(TODAY()&gt;=N8,TODAY()&lt;N8+7),"▼","")</f>
        <v/>
      </c>
      <c r="O7" s="15" t="str">
        <f ca="1">IF(AND(TODAY()&gt;=O8,TODAY()&lt;O8+7),"▼","")</f>
        <v>▼</v>
      </c>
      <c r="P7" s="15" t="str">
        <f ca="1">IF(AND(TODAY()&gt;=P8,TODAY()&lt;P8+7),"▼","")</f>
        <v/>
      </c>
      <c r="Q7" s="15" t="str">
        <f ca="1">IF(AND(TODAY()&gt;=Q8,TODAY()&lt;Q8+7),"▼","")</f>
        <v/>
      </c>
      <c r="R7" s="15" t="str">
        <f ca="1">IF(AND(TODAY()&gt;=R8,TODAY()&lt;R8+7),"▼","")</f>
        <v/>
      </c>
      <c r="S7" s="15" t="str">
        <f ca="1">IF(AND(TODAY()&gt;=S8,TODAY()&lt;S8+7),"▼","")</f>
        <v/>
      </c>
      <c r="T7" s="15" t="str">
        <f ca="1">IF(AND(TODAY()&gt;=T8,TODAY()&lt;T8+7),"▼","")</f>
        <v/>
      </c>
      <c r="U7" s="15" t="str">
        <f ca="1">IF(AND(TODAY()&gt;=U8,TODAY()&lt;U8+7),"▼","")</f>
        <v/>
      </c>
      <c r="V7" s="15" t="str">
        <f ca="1">IF(AND(TODAY()&gt;=V8,TODAY()&lt;V8+7),"▼","")</f>
        <v/>
      </c>
      <c r="W7" s="15" t="str">
        <f ca="1">IF(AND(TODAY()&gt;=W8,TODAY()&lt;W8+7),"▼","")</f>
        <v/>
      </c>
      <c r="X7" s="15" t="str">
        <f ca="1">IF(AND(TODAY()&gt;=X8,TODAY()&lt;X8+7),"▼","")</f>
        <v/>
      </c>
      <c r="Y7" s="15" t="str">
        <f ca="1">IF(AND(TODAY()&gt;=Y8,TODAY()&lt;Y8+7),"▼","")</f>
        <v/>
      </c>
      <c r="Z7" s="15" t="str">
        <f ca="1">IF(AND(TODAY()&gt;=Z8,TODAY()&lt;Z8+7),"▼","")</f>
        <v/>
      </c>
      <c r="AA7" s="15" t="str">
        <f ca="1">IF(AND(TODAY()&gt;=AA8,TODAY()&lt;AA8+7),"▼","")</f>
        <v/>
      </c>
      <c r="AB7" s="15" t="str">
        <f ca="1">IF(AND(TODAY()&gt;=AB8,TODAY()&lt;AB8+7),"▼","")</f>
        <v/>
      </c>
      <c r="AC7" s="15" t="str">
        <f ca="1">IF(AND(TODAY()&gt;=AC8,TODAY()&lt;AC8+7),"▼","")</f>
        <v/>
      </c>
      <c r="AD7" s="15" t="str">
        <f ca="1">IF(AND(TODAY()&gt;=AD8,TODAY()&lt;AD8+7),"▼","")</f>
        <v/>
      </c>
      <c r="AE7" s="15" t="str">
        <f ca="1">IF(AND(TODAY()&gt;=AE8,TODAY()&lt;AE8+7),"▼","")</f>
        <v/>
      </c>
      <c r="AF7" s="15" t="str">
        <f ca="1">IF(AND(TODAY()&gt;=AF8,TODAY()&lt;AF8+7),"▼","")</f>
        <v/>
      </c>
      <c r="AG7" s="15" t="str">
        <f ca="1">IF(AND(TODAY()&gt;=AG8,TODAY()&lt;AG8+7),"▼","")</f>
        <v/>
      </c>
      <c r="AH7" s="15" t="str">
        <f ca="1">IF(AND(TODAY()&gt;=AH8,TODAY()&lt;AH8+7),"▼","")</f>
        <v/>
      </c>
    </row>
    <row r="8" spans="1:34" ht="42" customHeight="1" x14ac:dyDescent="0.2">
      <c r="A8" s="17" t="s">
        <v>29</v>
      </c>
      <c r="B8" s="17" t="s">
        <v>30</v>
      </c>
      <c r="C8" s="17" t="s">
        <v>31</v>
      </c>
      <c r="D8" s="17" t="s">
        <v>32</v>
      </c>
      <c r="E8" s="17" t="s">
        <v>33</v>
      </c>
      <c r="F8" s="17" t="s">
        <v>34</v>
      </c>
      <c r="G8" s="17" t="s">
        <v>35</v>
      </c>
      <c r="H8" s="17" t="s">
        <v>36</v>
      </c>
      <c r="I8" s="18">
        <f ca="1">$C$5</f>
        <v>46272</v>
      </c>
      <c r="J8" s="18">
        <f ca="1">I8+7</f>
        <v>46279</v>
      </c>
      <c r="K8" s="18">
        <f ca="1">J8+7</f>
        <v>46286</v>
      </c>
      <c r="L8" s="18">
        <f ca="1">K8+7</f>
        <v>46293</v>
      </c>
      <c r="M8" s="18">
        <f ca="1">L8+7</f>
        <v>46300</v>
      </c>
      <c r="N8" s="18">
        <f ca="1">M8+7</f>
        <v>46307</v>
      </c>
      <c r="O8" s="18">
        <f ca="1">N8+7</f>
        <v>46314</v>
      </c>
      <c r="P8" s="18">
        <f ca="1">O8+7</f>
        <v>46321</v>
      </c>
      <c r="Q8" s="18">
        <f ca="1">P8+7</f>
        <v>46328</v>
      </c>
      <c r="R8" s="18">
        <f ca="1">Q8+7</f>
        <v>46335</v>
      </c>
      <c r="S8" s="18">
        <f ca="1">R8+7</f>
        <v>46342</v>
      </c>
      <c r="T8" s="18">
        <f ca="1">S8+7</f>
        <v>46349</v>
      </c>
      <c r="U8" s="18">
        <f ca="1">T8+7</f>
        <v>46356</v>
      </c>
      <c r="V8" s="18">
        <f ca="1">U8+7</f>
        <v>46363</v>
      </c>
      <c r="W8" s="18">
        <f ca="1">V8+7</f>
        <v>46370</v>
      </c>
      <c r="X8" s="18">
        <f ca="1">W8+7</f>
        <v>46377</v>
      </c>
      <c r="Y8" s="18">
        <f ca="1">X8+7</f>
        <v>46384</v>
      </c>
      <c r="Z8" s="18">
        <f ca="1">Y8+7</f>
        <v>46391</v>
      </c>
      <c r="AA8" s="18">
        <f ca="1">Z8+7</f>
        <v>46398</v>
      </c>
      <c r="AB8" s="18">
        <f ca="1">AA8+7</f>
        <v>46405</v>
      </c>
      <c r="AC8" s="18">
        <f ca="1">AB8+7</f>
        <v>46412</v>
      </c>
      <c r="AD8" s="18">
        <f ca="1">AC8+7</f>
        <v>46419</v>
      </c>
      <c r="AE8" s="18">
        <f ca="1">AD8+7</f>
        <v>46426</v>
      </c>
      <c r="AF8" s="18">
        <f ca="1">AE8+7</f>
        <v>46433</v>
      </c>
      <c r="AG8" s="18">
        <f ca="1">AF8+7</f>
        <v>46440</v>
      </c>
      <c r="AH8" s="18">
        <f ca="1">AG8+7</f>
        <v>46447</v>
      </c>
    </row>
    <row r="9" spans="1:34" x14ac:dyDescent="0.2">
      <c r="A9" s="29" t="s">
        <v>70</v>
      </c>
      <c r="B9" s="19" t="s">
        <v>71</v>
      </c>
      <c r="C9" s="19" t="s">
        <v>72</v>
      </c>
      <c r="D9" s="20">
        <f ca="1">WORKDAY($C$5-1,0+1)</f>
        <v>46272</v>
      </c>
      <c r="E9" s="21">
        <v>3</v>
      </c>
      <c r="F9" s="22">
        <f ca="1">IF(OR(D9="",E9=""),"",WORKDAY(D9,MAX(1,E9)-1))</f>
        <v>46274</v>
      </c>
      <c r="G9" s="23">
        <v>1</v>
      </c>
      <c r="H9" s="24" t="str">
        <f ca="1">IF(F9="","",IF(N(G9)&gt;=1,"Terminé",IF(TODAY()&gt;F9,"En retard",IF(TODAY()&gt;=D9,"En cours","À venir"))))</f>
        <v>Terminé</v>
      </c>
      <c r="I9" s="25">
        <f ca="1">IF(OR($D9="",$F9=""),"",IF(AND(I$8&lt;=$F9,I$8+4&gt;=$D9),IF(N($G9)&gt;=1,2,IF(TODAY()&gt;$F9,3,1)),""))</f>
        <v>2</v>
      </c>
      <c r="J9" s="25" t="str">
        <f t="shared" ref="J9:AH19" ca="1" si="0">IF(OR($D9="",$F9=""),"",IF(AND(J$8&lt;=$F9,J$8+4&gt;=$D9),IF(N($G9)&gt;=1,2,IF(TODAY()&gt;$F9,3,1)),""))</f>
        <v/>
      </c>
      <c r="K9" s="25" t="str">
        <f t="shared" ca="1" si="0"/>
        <v/>
      </c>
      <c r="L9" s="25" t="str">
        <f t="shared" ca="1" si="0"/>
        <v/>
      </c>
      <c r="M9" s="25" t="str">
        <f t="shared" ca="1" si="0"/>
        <v/>
      </c>
      <c r="N9" s="25" t="str">
        <f t="shared" ca="1" si="0"/>
        <v/>
      </c>
      <c r="O9" s="25" t="str">
        <f t="shared" ca="1" si="0"/>
        <v/>
      </c>
      <c r="P9" s="25" t="str">
        <f t="shared" ca="1" si="0"/>
        <v/>
      </c>
      <c r="Q9" s="25" t="str">
        <f t="shared" ca="1" si="0"/>
        <v/>
      </c>
      <c r="R9" s="25" t="str">
        <f t="shared" ca="1" si="0"/>
        <v/>
      </c>
      <c r="S9" s="25" t="str">
        <f t="shared" ca="1" si="0"/>
        <v/>
      </c>
      <c r="T9" s="25" t="str">
        <f t="shared" ca="1" si="0"/>
        <v/>
      </c>
      <c r="U9" s="25" t="str">
        <f t="shared" ca="1" si="0"/>
        <v/>
      </c>
      <c r="V9" s="25" t="str">
        <f t="shared" ca="1" si="0"/>
        <v/>
      </c>
      <c r="W9" s="25" t="str">
        <f t="shared" ca="1" si="0"/>
        <v/>
      </c>
      <c r="X9" s="25" t="str">
        <f t="shared" ca="1" si="0"/>
        <v/>
      </c>
      <c r="Y9" s="25" t="str">
        <f t="shared" ca="1" si="0"/>
        <v/>
      </c>
      <c r="Z9" s="25" t="str">
        <f t="shared" ca="1" si="0"/>
        <v/>
      </c>
      <c r="AA9" s="25" t="str">
        <f t="shared" ca="1" si="0"/>
        <v/>
      </c>
      <c r="AB9" s="25" t="str">
        <f t="shared" ca="1" si="0"/>
        <v/>
      </c>
      <c r="AC9" s="25" t="str">
        <f t="shared" ca="1" si="0"/>
        <v/>
      </c>
      <c r="AD9" s="25" t="str">
        <f t="shared" ca="1" si="0"/>
        <v/>
      </c>
      <c r="AE9" s="25" t="str">
        <f t="shared" ca="1" si="0"/>
        <v/>
      </c>
      <c r="AF9" s="25" t="str">
        <f t="shared" ca="1" si="0"/>
        <v/>
      </c>
      <c r="AG9" s="25" t="str">
        <f t="shared" ca="1" si="0"/>
        <v/>
      </c>
      <c r="AH9" s="25" t="str">
        <f t="shared" ca="1" si="0"/>
        <v/>
      </c>
    </row>
    <row r="10" spans="1:34" x14ac:dyDescent="0.2">
      <c r="A10" s="29" t="s">
        <v>73</v>
      </c>
      <c r="B10" s="19" t="s">
        <v>74</v>
      </c>
      <c r="C10" s="19" t="s">
        <v>72</v>
      </c>
      <c r="D10" s="20">
        <f ca="1">WORKDAY($C$5-1,3+1)</f>
        <v>46275</v>
      </c>
      <c r="E10" s="21">
        <v>8</v>
      </c>
      <c r="F10" s="22">
        <f ca="1">IF(OR(D10="",E10=""),"",WORKDAY(D10,MAX(1,E10)-1))</f>
        <v>46286</v>
      </c>
      <c r="G10" s="23">
        <v>1</v>
      </c>
      <c r="H10" s="24" t="str">
        <f ca="1">IF(F10="","",IF(N(G10)&gt;=1,"Terminé",IF(TODAY()&gt;F10,"En retard",IF(TODAY()&gt;=D10,"En cours","À venir"))))</f>
        <v>Terminé</v>
      </c>
      <c r="I10" s="25">
        <f ca="1">IF(OR($D10="",$F10=""),"",IF(AND(I$8&lt;=$F10,I$8+4&gt;=$D10),IF(N($G10)&gt;=1,2,IF(TODAY()&gt;$F10,3,1)),""))</f>
        <v>2</v>
      </c>
      <c r="J10" s="25">
        <f t="shared" ca="1" si="0"/>
        <v>2</v>
      </c>
      <c r="K10" s="25">
        <f t="shared" ca="1" si="0"/>
        <v>2</v>
      </c>
      <c r="L10" s="25" t="str">
        <f t="shared" ca="1" si="0"/>
        <v/>
      </c>
      <c r="M10" s="25" t="str">
        <f t="shared" ca="1" si="0"/>
        <v/>
      </c>
      <c r="N10" s="25" t="str">
        <f t="shared" ca="1" si="0"/>
        <v/>
      </c>
      <c r="O10" s="25" t="str">
        <f t="shared" ca="1" si="0"/>
        <v/>
      </c>
      <c r="P10" s="25" t="str">
        <f t="shared" ca="1" si="0"/>
        <v/>
      </c>
      <c r="Q10" s="25" t="str">
        <f t="shared" ca="1" si="0"/>
        <v/>
      </c>
      <c r="R10" s="25" t="str">
        <f t="shared" ca="1" si="0"/>
        <v/>
      </c>
      <c r="S10" s="25" t="str">
        <f t="shared" ca="1" si="0"/>
        <v/>
      </c>
      <c r="T10" s="25" t="str">
        <f t="shared" ca="1" si="0"/>
        <v/>
      </c>
      <c r="U10" s="25" t="str">
        <f t="shared" ca="1" si="0"/>
        <v/>
      </c>
      <c r="V10" s="25" t="str">
        <f t="shared" ca="1" si="0"/>
        <v/>
      </c>
      <c r="W10" s="25" t="str">
        <f t="shared" ca="1" si="0"/>
        <v/>
      </c>
      <c r="X10" s="25" t="str">
        <f t="shared" ca="1" si="0"/>
        <v/>
      </c>
      <c r="Y10" s="25" t="str">
        <f t="shared" ca="1" si="0"/>
        <v/>
      </c>
      <c r="Z10" s="25" t="str">
        <f t="shared" ca="1" si="0"/>
        <v/>
      </c>
      <c r="AA10" s="25" t="str">
        <f t="shared" ca="1" si="0"/>
        <v/>
      </c>
      <c r="AB10" s="25" t="str">
        <f t="shared" ca="1" si="0"/>
        <v/>
      </c>
      <c r="AC10" s="25" t="str">
        <f t="shared" ca="1" si="0"/>
        <v/>
      </c>
      <c r="AD10" s="25" t="str">
        <f t="shared" ca="1" si="0"/>
        <v/>
      </c>
      <c r="AE10" s="25" t="str">
        <f t="shared" ca="1" si="0"/>
        <v/>
      </c>
      <c r="AF10" s="25" t="str">
        <f t="shared" ca="1" si="0"/>
        <v/>
      </c>
      <c r="AG10" s="25" t="str">
        <f t="shared" ca="1" si="0"/>
        <v/>
      </c>
      <c r="AH10" s="25" t="str">
        <f t="shared" ca="1" si="0"/>
        <v/>
      </c>
    </row>
    <row r="11" spans="1:34" x14ac:dyDescent="0.2">
      <c r="A11" s="29" t="s">
        <v>75</v>
      </c>
      <c r="B11" s="19" t="s">
        <v>76</v>
      </c>
      <c r="C11" s="19" t="s">
        <v>72</v>
      </c>
      <c r="D11" s="20">
        <f ca="1">WORKDAY($C$5-1,11+1)</f>
        <v>46287</v>
      </c>
      <c r="E11" s="21">
        <v>15</v>
      </c>
      <c r="F11" s="22">
        <f ca="1">IF(OR(D11="",E11=""),"",WORKDAY(D11,MAX(1,E11)-1))</f>
        <v>46307</v>
      </c>
      <c r="G11" s="23">
        <v>0.6</v>
      </c>
      <c r="H11" s="24" t="str">
        <f ca="1">IF(F11="","",IF(N(G11)&gt;=1,"Terminé",IF(TODAY()&gt;F11,"En retard",IF(TODAY()&gt;=D11,"En cours","À venir"))))</f>
        <v>En retard</v>
      </c>
      <c r="I11" s="25" t="str">
        <f ca="1">IF(OR($D11="",$F11=""),"",IF(AND(I$8&lt;=$F11,I$8+4&gt;=$D11),IF(N($G11)&gt;=1,2,IF(TODAY()&gt;$F11,3,1)),""))</f>
        <v/>
      </c>
      <c r="J11" s="25" t="str">
        <f t="shared" ca="1" si="0"/>
        <v/>
      </c>
      <c r="K11" s="25">
        <f t="shared" ca="1" si="0"/>
        <v>3</v>
      </c>
      <c r="L11" s="25">
        <f t="shared" ca="1" si="0"/>
        <v>3</v>
      </c>
      <c r="M11" s="25">
        <f t="shared" ca="1" si="0"/>
        <v>3</v>
      </c>
      <c r="N11" s="25">
        <f t="shared" ca="1" si="0"/>
        <v>3</v>
      </c>
      <c r="O11" s="25" t="str">
        <f t="shared" ca="1" si="0"/>
        <v/>
      </c>
      <c r="P11" s="25" t="str">
        <f t="shared" ca="1" si="0"/>
        <v/>
      </c>
      <c r="Q11" s="25" t="str">
        <f t="shared" ca="1" si="0"/>
        <v/>
      </c>
      <c r="R11" s="25" t="str">
        <f t="shared" ca="1" si="0"/>
        <v/>
      </c>
      <c r="S11" s="25" t="str">
        <f t="shared" ca="1" si="0"/>
        <v/>
      </c>
      <c r="T11" s="25" t="str">
        <f t="shared" ca="1" si="0"/>
        <v/>
      </c>
      <c r="U11" s="25" t="str">
        <f t="shared" ca="1" si="0"/>
        <v/>
      </c>
      <c r="V11" s="25" t="str">
        <f t="shared" ca="1" si="0"/>
        <v/>
      </c>
      <c r="W11" s="25" t="str">
        <f t="shared" ca="1" si="0"/>
        <v/>
      </c>
      <c r="X11" s="25" t="str">
        <f t="shared" ca="1" si="0"/>
        <v/>
      </c>
      <c r="Y11" s="25" t="str">
        <f t="shared" ca="1" si="0"/>
        <v/>
      </c>
      <c r="Z11" s="25" t="str">
        <f t="shared" ca="1" si="0"/>
        <v/>
      </c>
      <c r="AA11" s="25" t="str">
        <f t="shared" ca="1" si="0"/>
        <v/>
      </c>
      <c r="AB11" s="25" t="str">
        <f t="shared" ca="1" si="0"/>
        <v/>
      </c>
      <c r="AC11" s="25" t="str">
        <f t="shared" ca="1" si="0"/>
        <v/>
      </c>
      <c r="AD11" s="25" t="str">
        <f t="shared" ca="1" si="0"/>
        <v/>
      </c>
      <c r="AE11" s="25" t="str">
        <f t="shared" ca="1" si="0"/>
        <v/>
      </c>
      <c r="AF11" s="25" t="str">
        <f t="shared" ca="1" si="0"/>
        <v/>
      </c>
      <c r="AG11" s="25" t="str">
        <f t="shared" ca="1" si="0"/>
        <v/>
      </c>
      <c r="AH11" s="25" t="str">
        <f t="shared" ca="1" si="0"/>
        <v/>
      </c>
    </row>
    <row r="12" spans="1:34" x14ac:dyDescent="0.2">
      <c r="A12" s="29" t="s">
        <v>77</v>
      </c>
      <c r="B12" s="19" t="s">
        <v>78</v>
      </c>
      <c r="C12" s="19" t="s">
        <v>79</v>
      </c>
      <c r="D12" s="20">
        <f ca="1">WORKDAY($C$5-1,20+1)</f>
        <v>46300</v>
      </c>
      <c r="E12" s="21">
        <v>15</v>
      </c>
      <c r="F12" s="22">
        <f ca="1">IF(OR(D12="",E12=""),"",WORKDAY(D12,MAX(1,E12)-1))</f>
        <v>46318</v>
      </c>
      <c r="G12" s="23">
        <v>0.5</v>
      </c>
      <c r="H12" s="24" t="str">
        <f ca="1">IF(F12="","",IF(N(G12)&gt;=1,"Terminé",IF(TODAY()&gt;F12,"En retard",IF(TODAY()&gt;=D12,"En cours","À venir"))))</f>
        <v>En cours</v>
      </c>
      <c r="I12" s="25" t="str">
        <f ca="1">IF(OR($D12="",$F12=""),"",IF(AND(I$8&lt;=$F12,I$8+4&gt;=$D12),IF(N($G12)&gt;=1,2,IF(TODAY()&gt;$F12,3,1)),""))</f>
        <v/>
      </c>
      <c r="J12" s="25" t="str">
        <f t="shared" ca="1" si="0"/>
        <v/>
      </c>
      <c r="K12" s="25" t="str">
        <f t="shared" ca="1" si="0"/>
        <v/>
      </c>
      <c r="L12" s="25" t="str">
        <f t="shared" ca="1" si="0"/>
        <v/>
      </c>
      <c r="M12" s="25">
        <f t="shared" ca="1" si="0"/>
        <v>1</v>
      </c>
      <c r="N12" s="25">
        <f t="shared" ca="1" si="0"/>
        <v>1</v>
      </c>
      <c r="O12" s="25">
        <f t="shared" ca="1" si="0"/>
        <v>1</v>
      </c>
      <c r="P12" s="25" t="str">
        <f t="shared" ca="1" si="0"/>
        <v/>
      </c>
      <c r="Q12" s="25" t="str">
        <f t="shared" ca="1" si="0"/>
        <v/>
      </c>
      <c r="R12" s="25" t="str">
        <f t="shared" ca="1" si="0"/>
        <v/>
      </c>
      <c r="S12" s="25" t="str">
        <f t="shared" ca="1" si="0"/>
        <v/>
      </c>
      <c r="T12" s="25" t="str">
        <f t="shared" ca="1" si="0"/>
        <v/>
      </c>
      <c r="U12" s="25" t="str">
        <f t="shared" ca="1" si="0"/>
        <v/>
      </c>
      <c r="V12" s="25" t="str">
        <f t="shared" ca="1" si="0"/>
        <v/>
      </c>
      <c r="W12" s="25" t="str">
        <f t="shared" ca="1" si="0"/>
        <v/>
      </c>
      <c r="X12" s="25" t="str">
        <f t="shared" ca="1" si="0"/>
        <v/>
      </c>
      <c r="Y12" s="25" t="str">
        <f t="shared" ca="1" si="0"/>
        <v/>
      </c>
      <c r="Z12" s="25" t="str">
        <f t="shared" ca="1" si="0"/>
        <v/>
      </c>
      <c r="AA12" s="25" t="str">
        <f t="shared" ca="1" si="0"/>
        <v/>
      </c>
      <c r="AB12" s="25" t="str">
        <f t="shared" ca="1" si="0"/>
        <v/>
      </c>
      <c r="AC12" s="25" t="str">
        <f t="shared" ca="1" si="0"/>
        <v/>
      </c>
      <c r="AD12" s="25" t="str">
        <f t="shared" ca="1" si="0"/>
        <v/>
      </c>
      <c r="AE12" s="25" t="str">
        <f t="shared" ca="1" si="0"/>
        <v/>
      </c>
      <c r="AF12" s="25" t="str">
        <f t="shared" ca="1" si="0"/>
        <v/>
      </c>
      <c r="AG12" s="25" t="str">
        <f t="shared" ca="1" si="0"/>
        <v/>
      </c>
      <c r="AH12" s="25" t="str">
        <f t="shared" ca="1" si="0"/>
        <v/>
      </c>
    </row>
    <row r="13" spans="1:34" x14ac:dyDescent="0.2">
      <c r="A13" s="29" t="s">
        <v>80</v>
      </c>
      <c r="B13" s="19" t="s">
        <v>81</v>
      </c>
      <c r="C13" s="19" t="s">
        <v>82</v>
      </c>
      <c r="D13" s="20">
        <f ca="1">WORKDAY($C$5-1,35+1)</f>
        <v>46321</v>
      </c>
      <c r="E13" s="21">
        <v>5</v>
      </c>
      <c r="F13" s="22">
        <f ca="1">IF(OR(D13="",E13=""),"",WORKDAY(D13,MAX(1,E13)-1))</f>
        <v>46325</v>
      </c>
      <c r="G13" s="23">
        <v>0</v>
      </c>
      <c r="H13" s="24" t="str">
        <f ca="1">IF(F13="","",IF(N(G13)&gt;=1,"Terminé",IF(TODAY()&gt;F13,"En retard",IF(TODAY()&gt;=D13,"En cours","À venir"))))</f>
        <v>À venir</v>
      </c>
      <c r="I13" s="25" t="str">
        <f ca="1">IF(OR($D13="",$F13=""),"",IF(AND(I$8&lt;=$F13,I$8+4&gt;=$D13),IF(N($G13)&gt;=1,2,IF(TODAY()&gt;$F13,3,1)),""))</f>
        <v/>
      </c>
      <c r="J13" s="25" t="str">
        <f t="shared" ca="1" si="0"/>
        <v/>
      </c>
      <c r="K13" s="25" t="str">
        <f t="shared" ca="1" si="0"/>
        <v/>
      </c>
      <c r="L13" s="25" t="str">
        <f t="shared" ca="1" si="0"/>
        <v/>
      </c>
      <c r="M13" s="25" t="str">
        <f t="shared" ca="1" si="0"/>
        <v/>
      </c>
      <c r="N13" s="25" t="str">
        <f t="shared" ca="1" si="0"/>
        <v/>
      </c>
      <c r="O13" s="25" t="str">
        <f t="shared" ca="1" si="0"/>
        <v/>
      </c>
      <c r="P13" s="25">
        <f t="shared" ca="1" si="0"/>
        <v>1</v>
      </c>
      <c r="Q13" s="25" t="str">
        <f t="shared" ca="1" si="0"/>
        <v/>
      </c>
      <c r="R13" s="25" t="str">
        <f t="shared" ca="1" si="0"/>
        <v/>
      </c>
      <c r="S13" s="25" t="str">
        <f t="shared" ca="1" si="0"/>
        <v/>
      </c>
      <c r="T13" s="25" t="str">
        <f t="shared" ca="1" si="0"/>
        <v/>
      </c>
      <c r="U13" s="25" t="str">
        <f t="shared" ca="1" si="0"/>
        <v/>
      </c>
      <c r="V13" s="25" t="str">
        <f t="shared" ca="1" si="0"/>
        <v/>
      </c>
      <c r="W13" s="25" t="str">
        <f t="shared" ca="1" si="0"/>
        <v/>
      </c>
      <c r="X13" s="25" t="str">
        <f t="shared" ca="1" si="0"/>
        <v/>
      </c>
      <c r="Y13" s="25" t="str">
        <f t="shared" ca="1" si="0"/>
        <v/>
      </c>
      <c r="Z13" s="25" t="str">
        <f t="shared" ca="1" si="0"/>
        <v/>
      </c>
      <c r="AA13" s="25" t="str">
        <f t="shared" ca="1" si="0"/>
        <v/>
      </c>
      <c r="AB13" s="25" t="str">
        <f t="shared" ca="1" si="0"/>
        <v/>
      </c>
      <c r="AC13" s="25" t="str">
        <f t="shared" ca="1" si="0"/>
        <v/>
      </c>
      <c r="AD13" s="25" t="str">
        <f t="shared" ca="1" si="0"/>
        <v/>
      </c>
      <c r="AE13" s="25" t="str">
        <f t="shared" ca="1" si="0"/>
        <v/>
      </c>
      <c r="AF13" s="25" t="str">
        <f t="shared" ca="1" si="0"/>
        <v/>
      </c>
      <c r="AG13" s="25" t="str">
        <f t="shared" ca="1" si="0"/>
        <v/>
      </c>
      <c r="AH13" s="25" t="str">
        <f t="shared" ca="1" si="0"/>
        <v/>
      </c>
    </row>
    <row r="14" spans="1:34" x14ac:dyDescent="0.2">
      <c r="A14" s="29" t="s">
        <v>83</v>
      </c>
      <c r="B14" s="19" t="s">
        <v>84</v>
      </c>
      <c r="C14" s="19" t="s">
        <v>85</v>
      </c>
      <c r="D14" s="20">
        <f ca="1">WORKDAY($C$5-1,37+1)</f>
        <v>46323</v>
      </c>
      <c r="E14" s="21">
        <v>10</v>
      </c>
      <c r="F14" s="22">
        <f ca="1">IF(OR(D14="",E14=""),"",WORKDAY(D14,MAX(1,E14)-1))</f>
        <v>46336</v>
      </c>
      <c r="G14" s="23">
        <v>0</v>
      </c>
      <c r="H14" s="24" t="str">
        <f ca="1">IF(F14="","",IF(N(G14)&gt;=1,"Terminé",IF(TODAY()&gt;F14,"En retard",IF(TODAY()&gt;=D14,"En cours","À venir"))))</f>
        <v>À venir</v>
      </c>
      <c r="I14" s="25" t="str">
        <f ca="1">IF(OR($D14="",$F14=""),"",IF(AND(I$8&lt;=$F14,I$8+4&gt;=$D14),IF(N($G14)&gt;=1,2,IF(TODAY()&gt;$F14,3,1)),""))</f>
        <v/>
      </c>
      <c r="J14" s="25" t="str">
        <f t="shared" ca="1" si="0"/>
        <v/>
      </c>
      <c r="K14" s="25" t="str">
        <f t="shared" ca="1" si="0"/>
        <v/>
      </c>
      <c r="L14" s="25" t="str">
        <f t="shared" ca="1" si="0"/>
        <v/>
      </c>
      <c r="M14" s="25" t="str">
        <f t="shared" ca="1" si="0"/>
        <v/>
      </c>
      <c r="N14" s="25" t="str">
        <f t="shared" ca="1" si="0"/>
        <v/>
      </c>
      <c r="O14" s="25" t="str">
        <f t="shared" ca="1" si="0"/>
        <v/>
      </c>
      <c r="P14" s="25">
        <f t="shared" ca="1" si="0"/>
        <v>1</v>
      </c>
      <c r="Q14" s="25">
        <f t="shared" ca="1" si="0"/>
        <v>1</v>
      </c>
      <c r="R14" s="25">
        <f t="shared" ca="1" si="0"/>
        <v>1</v>
      </c>
      <c r="S14" s="25" t="str">
        <f t="shared" ca="1" si="0"/>
        <v/>
      </c>
      <c r="T14" s="25" t="str">
        <f t="shared" ca="1" si="0"/>
        <v/>
      </c>
      <c r="U14" s="25" t="str">
        <f t="shared" ca="1" si="0"/>
        <v/>
      </c>
      <c r="V14" s="25" t="str">
        <f t="shared" ca="1" si="0"/>
        <v/>
      </c>
      <c r="W14" s="25" t="str">
        <f t="shared" ca="1" si="0"/>
        <v/>
      </c>
      <c r="X14" s="25" t="str">
        <f t="shared" ca="1" si="0"/>
        <v/>
      </c>
      <c r="Y14" s="25" t="str">
        <f t="shared" ca="1" si="0"/>
        <v/>
      </c>
      <c r="Z14" s="25" t="str">
        <f t="shared" ca="1" si="0"/>
        <v/>
      </c>
      <c r="AA14" s="25" t="str">
        <f t="shared" ca="1" si="0"/>
        <v/>
      </c>
      <c r="AB14" s="25" t="str">
        <f t="shared" ca="1" si="0"/>
        <v/>
      </c>
      <c r="AC14" s="25" t="str">
        <f t="shared" ca="1" si="0"/>
        <v/>
      </c>
      <c r="AD14" s="25" t="str">
        <f t="shared" ca="1" si="0"/>
        <v/>
      </c>
      <c r="AE14" s="25" t="str">
        <f t="shared" ca="1" si="0"/>
        <v/>
      </c>
      <c r="AF14" s="25" t="str">
        <f t="shared" ca="1" si="0"/>
        <v/>
      </c>
      <c r="AG14" s="25" t="str">
        <f t="shared" ca="1" si="0"/>
        <v/>
      </c>
      <c r="AH14" s="25" t="str">
        <f t="shared" ca="1" si="0"/>
        <v/>
      </c>
    </row>
    <row r="15" spans="1:34" x14ac:dyDescent="0.2">
      <c r="A15" s="29" t="s">
        <v>86</v>
      </c>
      <c r="B15" s="19" t="s">
        <v>87</v>
      </c>
      <c r="C15" s="19" t="s">
        <v>88</v>
      </c>
      <c r="D15" s="20">
        <f ca="1">WORKDAY($C$5-1,37+1)</f>
        <v>46323</v>
      </c>
      <c r="E15" s="21">
        <v>10</v>
      </c>
      <c r="F15" s="22">
        <f ca="1">IF(OR(D15="",E15=""),"",WORKDAY(D15,MAX(1,E15)-1))</f>
        <v>46336</v>
      </c>
      <c r="G15" s="23">
        <v>0</v>
      </c>
      <c r="H15" s="24" t="str">
        <f ca="1">IF(F15="","",IF(N(G15)&gt;=1,"Terminé",IF(TODAY()&gt;F15,"En retard",IF(TODAY()&gt;=D15,"En cours","À venir"))))</f>
        <v>À venir</v>
      </c>
      <c r="I15" s="25" t="str">
        <f ca="1">IF(OR($D15="",$F15=""),"",IF(AND(I$8&lt;=$F15,I$8+4&gt;=$D15),IF(N($G15)&gt;=1,2,IF(TODAY()&gt;$F15,3,1)),""))</f>
        <v/>
      </c>
      <c r="J15" s="25" t="str">
        <f t="shared" ca="1" si="0"/>
        <v/>
      </c>
      <c r="K15" s="25" t="str">
        <f t="shared" ca="1" si="0"/>
        <v/>
      </c>
      <c r="L15" s="25" t="str">
        <f t="shared" ca="1" si="0"/>
        <v/>
      </c>
      <c r="M15" s="25" t="str">
        <f t="shared" ca="1" si="0"/>
        <v/>
      </c>
      <c r="N15" s="25" t="str">
        <f t="shared" ca="1" si="0"/>
        <v/>
      </c>
      <c r="O15" s="25" t="str">
        <f t="shared" ca="1" si="0"/>
        <v/>
      </c>
      <c r="P15" s="25">
        <f t="shared" ca="1" si="0"/>
        <v>1</v>
      </c>
      <c r="Q15" s="25">
        <f t="shared" ca="1" si="0"/>
        <v>1</v>
      </c>
      <c r="R15" s="25">
        <f t="shared" ca="1" si="0"/>
        <v>1</v>
      </c>
      <c r="S15" s="25" t="str">
        <f t="shared" ca="1" si="0"/>
        <v/>
      </c>
      <c r="T15" s="25" t="str">
        <f t="shared" ca="1" si="0"/>
        <v/>
      </c>
      <c r="U15" s="25" t="str">
        <f t="shared" ca="1" si="0"/>
        <v/>
      </c>
      <c r="V15" s="25" t="str">
        <f t="shared" ca="1" si="0"/>
        <v/>
      </c>
      <c r="W15" s="25" t="str">
        <f t="shared" ca="1" si="0"/>
        <v/>
      </c>
      <c r="X15" s="25" t="str">
        <f t="shared" ca="1" si="0"/>
        <v/>
      </c>
      <c r="Y15" s="25" t="str">
        <f t="shared" ca="1" si="0"/>
        <v/>
      </c>
      <c r="Z15" s="25" t="str">
        <f t="shared" ca="1" si="0"/>
        <v/>
      </c>
      <c r="AA15" s="25" t="str">
        <f t="shared" ca="1" si="0"/>
        <v/>
      </c>
      <c r="AB15" s="25" t="str">
        <f t="shared" ca="1" si="0"/>
        <v/>
      </c>
      <c r="AC15" s="25" t="str">
        <f t="shared" ca="1" si="0"/>
        <v/>
      </c>
      <c r="AD15" s="25" t="str">
        <f t="shared" ca="1" si="0"/>
        <v/>
      </c>
      <c r="AE15" s="25" t="str">
        <f t="shared" ca="1" si="0"/>
        <v/>
      </c>
      <c r="AF15" s="25" t="str">
        <f t="shared" ca="1" si="0"/>
        <v/>
      </c>
      <c r="AG15" s="25" t="str">
        <f t="shared" ca="1" si="0"/>
        <v/>
      </c>
      <c r="AH15" s="25" t="str">
        <f t="shared" ca="1" si="0"/>
        <v/>
      </c>
    </row>
    <row r="16" spans="1:34" x14ac:dyDescent="0.2">
      <c r="A16" s="29" t="s">
        <v>89</v>
      </c>
      <c r="B16" s="19" t="s">
        <v>90</v>
      </c>
      <c r="C16" s="19" t="s">
        <v>91</v>
      </c>
      <c r="D16" s="20">
        <f ca="1">WORKDAY($C$5-1,47+1)</f>
        <v>46337</v>
      </c>
      <c r="E16" s="21">
        <v>15</v>
      </c>
      <c r="F16" s="22">
        <f ca="1">IF(OR(D16="",E16=""),"",WORKDAY(D16,MAX(1,E16)-1))</f>
        <v>46357</v>
      </c>
      <c r="G16" s="23">
        <v>0</v>
      </c>
      <c r="H16" s="24" t="str">
        <f ca="1">IF(F16="","",IF(N(G16)&gt;=1,"Terminé",IF(TODAY()&gt;F16,"En retard",IF(TODAY()&gt;=D16,"En cours","À venir"))))</f>
        <v>À venir</v>
      </c>
      <c r="I16" s="25" t="str">
        <f ca="1">IF(OR($D16="",$F16=""),"",IF(AND(I$8&lt;=$F16,I$8+4&gt;=$D16),IF(N($G16)&gt;=1,2,IF(TODAY()&gt;$F16,3,1)),""))</f>
        <v/>
      </c>
      <c r="J16" s="25" t="str">
        <f t="shared" ca="1" si="0"/>
        <v/>
      </c>
      <c r="K16" s="25" t="str">
        <f t="shared" ca="1" si="0"/>
        <v/>
      </c>
      <c r="L16" s="25" t="str">
        <f t="shared" ca="1" si="0"/>
        <v/>
      </c>
      <c r="M16" s="25" t="str">
        <f t="shared" ca="1" si="0"/>
        <v/>
      </c>
      <c r="N16" s="25" t="str">
        <f t="shared" ca="1" si="0"/>
        <v/>
      </c>
      <c r="O16" s="25" t="str">
        <f t="shared" ca="1" si="0"/>
        <v/>
      </c>
      <c r="P16" s="25" t="str">
        <f t="shared" ca="1" si="0"/>
        <v/>
      </c>
      <c r="Q16" s="25" t="str">
        <f t="shared" ca="1" si="0"/>
        <v/>
      </c>
      <c r="R16" s="25">
        <f t="shared" ca="1" si="0"/>
        <v>1</v>
      </c>
      <c r="S16" s="25">
        <f t="shared" ca="1" si="0"/>
        <v>1</v>
      </c>
      <c r="T16" s="25">
        <f t="shared" ca="1" si="0"/>
        <v>1</v>
      </c>
      <c r="U16" s="25">
        <f t="shared" ca="1" si="0"/>
        <v>1</v>
      </c>
      <c r="V16" s="25" t="str">
        <f t="shared" ca="1" si="0"/>
        <v/>
      </c>
      <c r="W16" s="25" t="str">
        <f t="shared" ca="1" si="0"/>
        <v/>
      </c>
      <c r="X16" s="25" t="str">
        <f t="shared" ca="1" si="0"/>
        <v/>
      </c>
      <c r="Y16" s="25" t="str">
        <f t="shared" ca="1" si="0"/>
        <v/>
      </c>
      <c r="Z16" s="25" t="str">
        <f t="shared" ca="1" si="0"/>
        <v/>
      </c>
      <c r="AA16" s="25" t="str">
        <f t="shared" ca="1" si="0"/>
        <v/>
      </c>
      <c r="AB16" s="25" t="str">
        <f t="shared" ca="1" si="0"/>
        <v/>
      </c>
      <c r="AC16" s="25" t="str">
        <f t="shared" ca="1" si="0"/>
        <v/>
      </c>
      <c r="AD16" s="25" t="str">
        <f t="shared" ca="1" si="0"/>
        <v/>
      </c>
      <c r="AE16" s="25" t="str">
        <f t="shared" ca="1" si="0"/>
        <v/>
      </c>
      <c r="AF16" s="25" t="str">
        <f t="shared" ca="1" si="0"/>
        <v/>
      </c>
      <c r="AG16" s="25" t="str">
        <f t="shared" ca="1" si="0"/>
        <v/>
      </c>
      <c r="AH16" s="25" t="str">
        <f t="shared" ca="1" si="0"/>
        <v/>
      </c>
    </row>
    <row r="17" spans="1:34" x14ac:dyDescent="0.2">
      <c r="A17" s="29" t="s">
        <v>92</v>
      </c>
      <c r="B17" s="19" t="s">
        <v>93</v>
      </c>
      <c r="C17" s="19" t="s">
        <v>94</v>
      </c>
      <c r="D17" s="20">
        <f ca="1">WORKDAY($C$5-1,62+1)</f>
        <v>46358</v>
      </c>
      <c r="E17" s="21">
        <v>10</v>
      </c>
      <c r="F17" s="22">
        <f ca="1">IF(OR(D17="",E17=""),"",WORKDAY(D17,MAX(1,E17)-1))</f>
        <v>46371</v>
      </c>
      <c r="G17" s="23">
        <v>0</v>
      </c>
      <c r="H17" s="24" t="str">
        <f ca="1">IF(F17="","",IF(N(G17)&gt;=1,"Terminé",IF(TODAY()&gt;F17,"En retard",IF(TODAY()&gt;=D17,"En cours","À venir"))))</f>
        <v>À venir</v>
      </c>
      <c r="I17" s="25" t="str">
        <f ca="1">IF(OR($D17="",$F17=""),"",IF(AND(I$8&lt;=$F17,I$8+4&gt;=$D17),IF(N($G17)&gt;=1,2,IF(TODAY()&gt;$F17,3,1)),""))</f>
        <v/>
      </c>
      <c r="J17" s="25" t="str">
        <f t="shared" ca="1" si="0"/>
        <v/>
      </c>
      <c r="K17" s="25" t="str">
        <f t="shared" ca="1" si="0"/>
        <v/>
      </c>
      <c r="L17" s="25" t="str">
        <f t="shared" ca="1" si="0"/>
        <v/>
      </c>
      <c r="M17" s="25" t="str">
        <f t="shared" ca="1" si="0"/>
        <v/>
      </c>
      <c r="N17" s="25" t="str">
        <f t="shared" ca="1" si="0"/>
        <v/>
      </c>
      <c r="O17" s="25" t="str">
        <f t="shared" ca="1" si="0"/>
        <v/>
      </c>
      <c r="P17" s="25" t="str">
        <f t="shared" ca="1" si="0"/>
        <v/>
      </c>
      <c r="Q17" s="25" t="str">
        <f t="shared" ca="1" si="0"/>
        <v/>
      </c>
      <c r="R17" s="25" t="str">
        <f t="shared" ca="1" si="0"/>
        <v/>
      </c>
      <c r="S17" s="25" t="str">
        <f t="shared" ca="1" si="0"/>
        <v/>
      </c>
      <c r="T17" s="25" t="str">
        <f t="shared" ca="1" si="0"/>
        <v/>
      </c>
      <c r="U17" s="25">
        <f t="shared" ca="1" si="0"/>
        <v>1</v>
      </c>
      <c r="V17" s="25">
        <f t="shared" ca="1" si="0"/>
        <v>1</v>
      </c>
      <c r="W17" s="25">
        <f t="shared" ca="1" si="0"/>
        <v>1</v>
      </c>
      <c r="X17" s="25" t="str">
        <f t="shared" ca="1" si="0"/>
        <v/>
      </c>
      <c r="Y17" s="25" t="str">
        <f t="shared" ca="1" si="0"/>
        <v/>
      </c>
      <c r="Z17" s="25" t="str">
        <f t="shared" ca="1" si="0"/>
        <v/>
      </c>
      <c r="AA17" s="25" t="str">
        <f t="shared" ca="1" si="0"/>
        <v/>
      </c>
      <c r="AB17" s="25" t="str">
        <f t="shared" ca="1" si="0"/>
        <v/>
      </c>
      <c r="AC17" s="25" t="str">
        <f t="shared" ca="1" si="0"/>
        <v/>
      </c>
      <c r="AD17" s="25" t="str">
        <f t="shared" ca="1" si="0"/>
        <v/>
      </c>
      <c r="AE17" s="25" t="str">
        <f t="shared" ca="1" si="0"/>
        <v/>
      </c>
      <c r="AF17" s="25" t="str">
        <f t="shared" ca="1" si="0"/>
        <v/>
      </c>
      <c r="AG17" s="25" t="str">
        <f t="shared" ca="1" si="0"/>
        <v/>
      </c>
      <c r="AH17" s="25" t="str">
        <f t="shared" ca="1" si="0"/>
        <v/>
      </c>
    </row>
    <row r="18" spans="1:34" x14ac:dyDescent="0.2">
      <c r="A18" s="29" t="s">
        <v>95</v>
      </c>
      <c r="B18" s="19" t="s">
        <v>96</v>
      </c>
      <c r="C18" s="19" t="s">
        <v>97</v>
      </c>
      <c r="D18" s="20">
        <f ca="1">WORKDAY($C$5-1,72+1)</f>
        <v>46372</v>
      </c>
      <c r="E18" s="21">
        <v>5</v>
      </c>
      <c r="F18" s="22">
        <f ca="1">IF(OR(D18="",E18=""),"",WORKDAY(D18,MAX(1,E18)-1))</f>
        <v>46378</v>
      </c>
      <c r="G18" s="23">
        <v>0</v>
      </c>
      <c r="H18" s="24" t="str">
        <f ca="1">IF(F18="","",IF(N(G18)&gt;=1,"Terminé",IF(TODAY()&gt;F18,"En retard",IF(TODAY()&gt;=D18,"En cours","À venir"))))</f>
        <v>À venir</v>
      </c>
      <c r="I18" s="25" t="str">
        <f ca="1">IF(OR($D18="",$F18=""),"",IF(AND(I$8&lt;=$F18,I$8+4&gt;=$D18),IF(N($G18)&gt;=1,2,IF(TODAY()&gt;$F18,3,1)),""))</f>
        <v/>
      </c>
      <c r="J18" s="25" t="str">
        <f t="shared" ca="1" si="0"/>
        <v/>
      </c>
      <c r="K18" s="25" t="str">
        <f t="shared" ca="1" si="0"/>
        <v/>
      </c>
      <c r="L18" s="25" t="str">
        <f t="shared" ca="1" si="0"/>
        <v/>
      </c>
      <c r="M18" s="25" t="str">
        <f t="shared" ca="1" si="0"/>
        <v/>
      </c>
      <c r="N18" s="25" t="str">
        <f t="shared" ca="1" si="0"/>
        <v/>
      </c>
      <c r="O18" s="25" t="str">
        <f t="shared" ca="1" si="0"/>
        <v/>
      </c>
      <c r="P18" s="25" t="str">
        <f t="shared" ca="1" si="0"/>
        <v/>
      </c>
      <c r="Q18" s="25" t="str">
        <f t="shared" ca="1" si="0"/>
        <v/>
      </c>
      <c r="R18" s="25" t="str">
        <f t="shared" ca="1" si="0"/>
        <v/>
      </c>
      <c r="S18" s="25" t="str">
        <f t="shared" ca="1" si="0"/>
        <v/>
      </c>
      <c r="T18" s="25" t="str">
        <f t="shared" ca="1" si="0"/>
        <v/>
      </c>
      <c r="U18" s="25" t="str">
        <f t="shared" ca="1" si="0"/>
        <v/>
      </c>
      <c r="V18" s="25" t="str">
        <f t="shared" ca="1" si="0"/>
        <v/>
      </c>
      <c r="W18" s="25">
        <f t="shared" ca="1" si="0"/>
        <v>1</v>
      </c>
      <c r="X18" s="25">
        <f t="shared" ca="1" si="0"/>
        <v>1</v>
      </c>
      <c r="Y18" s="25" t="str">
        <f t="shared" ca="1" si="0"/>
        <v/>
      </c>
      <c r="Z18" s="25" t="str">
        <f t="shared" ca="1" si="0"/>
        <v/>
      </c>
      <c r="AA18" s="25" t="str">
        <f t="shared" ca="1" si="0"/>
        <v/>
      </c>
      <c r="AB18" s="25" t="str">
        <f t="shared" ca="1" si="0"/>
        <v/>
      </c>
      <c r="AC18" s="25" t="str">
        <f t="shared" ca="1" si="0"/>
        <v/>
      </c>
      <c r="AD18" s="25" t="str">
        <f t="shared" ca="1" si="0"/>
        <v/>
      </c>
      <c r="AE18" s="25" t="str">
        <f t="shared" ca="1" si="0"/>
        <v/>
      </c>
      <c r="AF18" s="25" t="str">
        <f t="shared" ca="1" si="0"/>
        <v/>
      </c>
      <c r="AG18" s="25" t="str">
        <f t="shared" ca="1" si="0"/>
        <v/>
      </c>
      <c r="AH18" s="25" t="str">
        <f t="shared" ca="1" si="0"/>
        <v/>
      </c>
    </row>
    <row r="19" spans="1:34" x14ac:dyDescent="0.2">
      <c r="A19" s="29" t="s">
        <v>98</v>
      </c>
      <c r="B19" s="19" t="s">
        <v>99</v>
      </c>
      <c r="C19" s="19" t="s">
        <v>100</v>
      </c>
      <c r="D19" s="20">
        <f ca="1">WORKDAY($C$5-1,75+1)</f>
        <v>46377</v>
      </c>
      <c r="E19" s="21">
        <v>10</v>
      </c>
      <c r="F19" s="22">
        <f ca="1">IF(OR(D19="",E19=""),"",WORKDAY(D19,MAX(1,E19)-1))</f>
        <v>46388</v>
      </c>
      <c r="G19" s="23">
        <v>0</v>
      </c>
      <c r="H19" s="24" t="str">
        <f ca="1">IF(F19="","",IF(N(G19)&gt;=1,"Terminé",IF(TODAY()&gt;F19,"En retard",IF(TODAY()&gt;=D19,"En cours","À venir"))))</f>
        <v>À venir</v>
      </c>
      <c r="I19" s="25" t="str">
        <f ca="1">IF(OR($D19="",$F19=""),"",IF(AND(I$8&lt;=$F19,I$8+4&gt;=$D19),IF(N($G19)&gt;=1,2,IF(TODAY()&gt;$F19,3,1)),""))</f>
        <v/>
      </c>
      <c r="J19" s="25" t="str">
        <f t="shared" ca="1" si="0"/>
        <v/>
      </c>
      <c r="K19" s="25" t="str">
        <f t="shared" ca="1" si="0"/>
        <v/>
      </c>
      <c r="L19" s="25" t="str">
        <f t="shared" ca="1" si="0"/>
        <v/>
      </c>
      <c r="M19" s="25" t="str">
        <f t="shared" ca="1" si="0"/>
        <v/>
      </c>
      <c r="N19" s="25" t="str">
        <f t="shared" ca="1" si="0"/>
        <v/>
      </c>
      <c r="O19" s="25" t="str">
        <f t="shared" ref="O19:AH31" ca="1" si="1">IF(OR($D19="",$F19=""),"",IF(AND(O$8&lt;=$F19,O$8+4&gt;=$D19),IF(N($G19)&gt;=1,2,IF(TODAY()&gt;$F19,3,1)),""))</f>
        <v/>
      </c>
      <c r="P19" s="25" t="str">
        <f t="shared" ca="1" si="1"/>
        <v/>
      </c>
      <c r="Q19" s="25" t="str">
        <f t="shared" ca="1" si="1"/>
        <v/>
      </c>
      <c r="R19" s="25" t="str">
        <f t="shared" ca="1" si="1"/>
        <v/>
      </c>
      <c r="S19" s="25" t="str">
        <f t="shared" ca="1" si="1"/>
        <v/>
      </c>
      <c r="T19" s="25" t="str">
        <f t="shared" ca="1" si="1"/>
        <v/>
      </c>
      <c r="U19" s="25" t="str">
        <f t="shared" ca="1" si="1"/>
        <v/>
      </c>
      <c r="V19" s="25" t="str">
        <f t="shared" ca="1" si="1"/>
        <v/>
      </c>
      <c r="W19" s="25" t="str">
        <f t="shared" ca="1" si="1"/>
        <v/>
      </c>
      <c r="X19" s="25">
        <f t="shared" ca="1" si="1"/>
        <v>1</v>
      </c>
      <c r="Y19" s="25">
        <f t="shared" ca="1" si="1"/>
        <v>1</v>
      </c>
      <c r="Z19" s="25" t="str">
        <f t="shared" ca="1" si="1"/>
        <v/>
      </c>
      <c r="AA19" s="25" t="str">
        <f t="shared" ca="1" si="1"/>
        <v/>
      </c>
      <c r="AB19" s="25" t="str">
        <f t="shared" ca="1" si="1"/>
        <v/>
      </c>
      <c r="AC19" s="25" t="str">
        <f t="shared" ca="1" si="1"/>
        <v/>
      </c>
      <c r="AD19" s="25" t="str">
        <f t="shared" ca="1" si="1"/>
        <v/>
      </c>
      <c r="AE19" s="25" t="str">
        <f t="shared" ca="1" si="1"/>
        <v/>
      </c>
      <c r="AF19" s="25" t="str">
        <f t="shared" ca="1" si="1"/>
        <v/>
      </c>
      <c r="AG19" s="25" t="str">
        <f t="shared" ca="1" si="1"/>
        <v/>
      </c>
      <c r="AH19" s="25" t="str">
        <f t="shared" ca="1" si="1"/>
        <v/>
      </c>
    </row>
    <row r="20" spans="1:34" x14ac:dyDescent="0.2">
      <c r="A20" s="29" t="s">
        <v>101</v>
      </c>
      <c r="B20" s="19" t="s">
        <v>102</v>
      </c>
      <c r="C20" s="19" t="s">
        <v>103</v>
      </c>
      <c r="D20" s="20">
        <f ca="1">WORKDAY($C$5-1,85+1)</f>
        <v>46391</v>
      </c>
      <c r="E20" s="21">
        <v>3</v>
      </c>
      <c r="F20" s="22">
        <f ca="1">IF(OR(D20="",E20=""),"",WORKDAY(D20,MAX(1,E20)-1))</f>
        <v>46393</v>
      </c>
      <c r="G20" s="23">
        <v>0</v>
      </c>
      <c r="H20" s="24" t="str">
        <f ca="1">IF(F20="","",IF(N(G20)&gt;=1,"Terminé",IF(TODAY()&gt;F20,"En retard",IF(TODAY()&gt;=D20,"En cours","À venir"))))</f>
        <v>À venir</v>
      </c>
      <c r="I20" s="25" t="str">
        <f ca="1">IF(OR($D20="",$F20=""),"",IF(AND(I$8&lt;=$F20,I$8+4&gt;=$D20),IF(N($G20)&gt;=1,2,IF(TODAY()&gt;$F20,3,1)),""))</f>
        <v/>
      </c>
      <c r="J20" s="25" t="str">
        <f t="shared" ref="J20:AH35" ca="1" si="2">IF(OR($D20="",$F20=""),"",IF(AND(J$8&lt;=$F20,J$8+4&gt;=$D20),IF(N($G20)&gt;=1,2,IF(TODAY()&gt;$F20,3,1)),""))</f>
        <v/>
      </c>
      <c r="K20" s="25" t="str">
        <f t="shared" ca="1" si="2"/>
        <v/>
      </c>
      <c r="L20" s="25" t="str">
        <f t="shared" ca="1" si="2"/>
        <v/>
      </c>
      <c r="M20" s="25" t="str">
        <f t="shared" ca="1" si="2"/>
        <v/>
      </c>
      <c r="N20" s="25" t="str">
        <f t="shared" ca="1" si="2"/>
        <v/>
      </c>
      <c r="O20" s="25" t="str">
        <f t="shared" ca="1" si="1"/>
        <v/>
      </c>
      <c r="P20" s="25" t="str">
        <f t="shared" ca="1" si="1"/>
        <v/>
      </c>
      <c r="Q20" s="25" t="str">
        <f t="shared" ca="1" si="1"/>
        <v/>
      </c>
      <c r="R20" s="25" t="str">
        <f t="shared" ca="1" si="1"/>
        <v/>
      </c>
      <c r="S20" s="25" t="str">
        <f t="shared" ca="1" si="1"/>
        <v/>
      </c>
      <c r="T20" s="25" t="str">
        <f t="shared" ca="1" si="1"/>
        <v/>
      </c>
      <c r="U20" s="25" t="str">
        <f t="shared" ca="1" si="1"/>
        <v/>
      </c>
      <c r="V20" s="25" t="str">
        <f t="shared" ca="1" si="1"/>
        <v/>
      </c>
      <c r="W20" s="25" t="str">
        <f t="shared" ca="1" si="1"/>
        <v/>
      </c>
      <c r="X20" s="25" t="str">
        <f t="shared" ca="1" si="1"/>
        <v/>
      </c>
      <c r="Y20" s="25" t="str">
        <f t="shared" ca="1" si="1"/>
        <v/>
      </c>
      <c r="Z20" s="25">
        <f t="shared" ca="1" si="1"/>
        <v>1</v>
      </c>
      <c r="AA20" s="25" t="str">
        <f t="shared" ca="1" si="1"/>
        <v/>
      </c>
      <c r="AB20" s="25" t="str">
        <f t="shared" ca="1" si="1"/>
        <v/>
      </c>
      <c r="AC20" s="25" t="str">
        <f t="shared" ca="1" si="1"/>
        <v/>
      </c>
      <c r="AD20" s="25" t="str">
        <f t="shared" ca="1" si="1"/>
        <v/>
      </c>
      <c r="AE20" s="25" t="str">
        <f t="shared" ca="1" si="1"/>
        <v/>
      </c>
      <c r="AF20" s="25" t="str">
        <f t="shared" ca="1" si="1"/>
        <v/>
      </c>
      <c r="AG20" s="25" t="str">
        <f t="shared" ca="1" si="1"/>
        <v/>
      </c>
      <c r="AH20" s="25" t="str">
        <f t="shared" ca="1" si="1"/>
        <v/>
      </c>
    </row>
    <row r="21" spans="1:34" x14ac:dyDescent="0.2">
      <c r="A21" s="19"/>
      <c r="B21" s="19"/>
      <c r="C21" s="19"/>
      <c r="D21" s="20"/>
      <c r="E21" s="21"/>
      <c r="F21" s="22" t="str">
        <f>IF(OR(D21="",E21=""),"",WORKDAY(D21,MAX(1,E21)-1))</f>
        <v/>
      </c>
      <c r="G21" s="23"/>
      <c r="H21" s="24" t="str">
        <f ca="1">IF(F21="","",IF(N(G21)&gt;=1,"Terminé",IF(TODAY()&gt;F21,"En retard",IF(TODAY()&gt;=D21,"En cours","À venir"))))</f>
        <v/>
      </c>
      <c r="I21" s="25" t="str">
        <f ca="1">IF(OR($D21="",$F21=""),"",IF(AND(I$8&lt;=$F21,I$8+4&gt;=$D21),IF(N($G21)&gt;=1,2,IF(TODAY()&gt;$F21,3,1)),""))</f>
        <v/>
      </c>
      <c r="J21" s="25" t="str">
        <f t="shared" ca="1" si="2"/>
        <v/>
      </c>
      <c r="K21" s="25" t="str">
        <f t="shared" ca="1" si="2"/>
        <v/>
      </c>
      <c r="L21" s="25" t="str">
        <f t="shared" ca="1" si="2"/>
        <v/>
      </c>
      <c r="M21" s="25" t="str">
        <f t="shared" ca="1" si="2"/>
        <v/>
      </c>
      <c r="N21" s="25" t="str">
        <f t="shared" ca="1" si="2"/>
        <v/>
      </c>
      <c r="O21" s="25" t="str">
        <f t="shared" ca="1" si="1"/>
        <v/>
      </c>
      <c r="P21" s="25" t="str">
        <f t="shared" ca="1" si="1"/>
        <v/>
      </c>
      <c r="Q21" s="25" t="str">
        <f t="shared" ca="1" si="1"/>
        <v/>
      </c>
      <c r="R21" s="25" t="str">
        <f t="shared" ca="1" si="1"/>
        <v/>
      </c>
      <c r="S21" s="25" t="str">
        <f t="shared" ca="1" si="1"/>
        <v/>
      </c>
      <c r="T21" s="25" t="str">
        <f t="shared" ca="1" si="1"/>
        <v/>
      </c>
      <c r="U21" s="25" t="str">
        <f t="shared" ca="1" si="1"/>
        <v/>
      </c>
      <c r="V21" s="25" t="str">
        <f t="shared" ca="1" si="1"/>
        <v/>
      </c>
      <c r="W21" s="25" t="str">
        <f t="shared" ca="1" si="1"/>
        <v/>
      </c>
      <c r="X21" s="25" t="str">
        <f t="shared" ca="1" si="1"/>
        <v/>
      </c>
      <c r="Y21" s="25" t="str">
        <f t="shared" ca="1" si="1"/>
        <v/>
      </c>
      <c r="Z21" s="25" t="str">
        <f t="shared" ca="1" si="1"/>
        <v/>
      </c>
      <c r="AA21" s="25" t="str">
        <f t="shared" ca="1" si="1"/>
        <v/>
      </c>
      <c r="AB21" s="25" t="str">
        <f t="shared" ca="1" si="1"/>
        <v/>
      </c>
      <c r="AC21" s="25" t="str">
        <f t="shared" ca="1" si="1"/>
        <v/>
      </c>
      <c r="AD21" s="25" t="str">
        <f t="shared" ca="1" si="1"/>
        <v/>
      </c>
      <c r="AE21" s="25" t="str">
        <f t="shared" ca="1" si="1"/>
        <v/>
      </c>
      <c r="AF21" s="25" t="str">
        <f t="shared" ca="1" si="1"/>
        <v/>
      </c>
      <c r="AG21" s="25" t="str">
        <f t="shared" ca="1" si="1"/>
        <v/>
      </c>
      <c r="AH21" s="25" t="str">
        <f t="shared" ca="1" si="1"/>
        <v/>
      </c>
    </row>
    <row r="22" spans="1:34" x14ac:dyDescent="0.2">
      <c r="A22" s="19"/>
      <c r="B22" s="19"/>
      <c r="C22" s="19"/>
      <c r="D22" s="20"/>
      <c r="E22" s="21"/>
      <c r="F22" s="22" t="str">
        <f>IF(OR(D22="",E22=""),"",WORKDAY(D22,MAX(1,E22)-1))</f>
        <v/>
      </c>
      <c r="G22" s="23"/>
      <c r="H22" s="24" t="str">
        <f ca="1">IF(F22="","",IF(N(G22)&gt;=1,"Terminé",IF(TODAY()&gt;F22,"En retard",IF(TODAY()&gt;=D22,"En cours","À venir"))))</f>
        <v/>
      </c>
      <c r="I22" s="25" t="str">
        <f ca="1">IF(OR($D22="",$F22=""),"",IF(AND(I$8&lt;=$F22,I$8+4&gt;=$D22),IF(N($G22)&gt;=1,2,IF(TODAY()&gt;$F22,3,1)),""))</f>
        <v/>
      </c>
      <c r="J22" s="25" t="str">
        <f t="shared" ca="1" si="2"/>
        <v/>
      </c>
      <c r="K22" s="25" t="str">
        <f t="shared" ca="1" si="2"/>
        <v/>
      </c>
      <c r="L22" s="25" t="str">
        <f t="shared" ca="1" si="2"/>
        <v/>
      </c>
      <c r="M22" s="25" t="str">
        <f t="shared" ca="1" si="2"/>
        <v/>
      </c>
      <c r="N22" s="25" t="str">
        <f t="shared" ca="1" si="2"/>
        <v/>
      </c>
      <c r="O22" s="25" t="str">
        <f t="shared" ca="1" si="1"/>
        <v/>
      </c>
      <c r="P22" s="25" t="str">
        <f t="shared" ca="1" si="1"/>
        <v/>
      </c>
      <c r="Q22" s="25" t="str">
        <f t="shared" ca="1" si="1"/>
        <v/>
      </c>
      <c r="R22" s="25" t="str">
        <f t="shared" ca="1" si="1"/>
        <v/>
      </c>
      <c r="S22" s="25" t="str">
        <f t="shared" ca="1" si="1"/>
        <v/>
      </c>
      <c r="T22" s="25" t="str">
        <f t="shared" ca="1" si="1"/>
        <v/>
      </c>
      <c r="U22" s="25" t="str">
        <f t="shared" ca="1" si="1"/>
        <v/>
      </c>
      <c r="V22" s="25" t="str">
        <f t="shared" ca="1" si="1"/>
        <v/>
      </c>
      <c r="W22" s="25" t="str">
        <f t="shared" ca="1" si="1"/>
        <v/>
      </c>
      <c r="X22" s="25" t="str">
        <f t="shared" ca="1" si="1"/>
        <v/>
      </c>
      <c r="Y22" s="25" t="str">
        <f t="shared" ca="1" si="1"/>
        <v/>
      </c>
      <c r="Z22" s="25" t="str">
        <f t="shared" ca="1" si="1"/>
        <v/>
      </c>
      <c r="AA22" s="25" t="str">
        <f t="shared" ca="1" si="1"/>
        <v/>
      </c>
      <c r="AB22" s="25" t="str">
        <f t="shared" ca="1" si="1"/>
        <v/>
      </c>
      <c r="AC22" s="25" t="str">
        <f t="shared" ca="1" si="1"/>
        <v/>
      </c>
      <c r="AD22" s="25" t="str">
        <f t="shared" ca="1" si="1"/>
        <v/>
      </c>
      <c r="AE22" s="25" t="str">
        <f t="shared" ca="1" si="1"/>
        <v/>
      </c>
      <c r="AF22" s="25" t="str">
        <f t="shared" ca="1" si="1"/>
        <v/>
      </c>
      <c r="AG22" s="25" t="str">
        <f t="shared" ca="1" si="1"/>
        <v/>
      </c>
      <c r="AH22" s="25" t="str">
        <f t="shared" ca="1" si="1"/>
        <v/>
      </c>
    </row>
    <row r="23" spans="1:34" x14ac:dyDescent="0.2">
      <c r="A23" s="19"/>
      <c r="B23" s="19"/>
      <c r="C23" s="19"/>
      <c r="D23" s="20"/>
      <c r="E23" s="21"/>
      <c r="F23" s="22" t="str">
        <f>IF(OR(D23="",E23=""),"",WORKDAY(D23,MAX(1,E23)-1))</f>
        <v/>
      </c>
      <c r="G23" s="23"/>
      <c r="H23" s="24" t="str">
        <f ca="1">IF(F23="","",IF(N(G23)&gt;=1,"Terminé",IF(TODAY()&gt;F23,"En retard",IF(TODAY()&gt;=D23,"En cours","À venir"))))</f>
        <v/>
      </c>
      <c r="I23" s="25" t="str">
        <f ca="1">IF(OR($D23="",$F23=""),"",IF(AND(I$8&lt;=$F23,I$8+4&gt;=$D23),IF(N($G23)&gt;=1,2,IF(TODAY()&gt;$F23,3,1)),""))</f>
        <v/>
      </c>
      <c r="J23" s="25" t="str">
        <f t="shared" ca="1" si="2"/>
        <v/>
      </c>
      <c r="K23" s="25" t="str">
        <f t="shared" ca="1" si="2"/>
        <v/>
      </c>
      <c r="L23" s="25" t="str">
        <f t="shared" ca="1" si="2"/>
        <v/>
      </c>
      <c r="M23" s="25" t="str">
        <f t="shared" ca="1" si="2"/>
        <v/>
      </c>
      <c r="N23" s="25" t="str">
        <f t="shared" ca="1" si="2"/>
        <v/>
      </c>
      <c r="O23" s="25" t="str">
        <f t="shared" ca="1" si="1"/>
        <v/>
      </c>
      <c r="P23" s="25" t="str">
        <f t="shared" ca="1" si="1"/>
        <v/>
      </c>
      <c r="Q23" s="25" t="str">
        <f t="shared" ca="1" si="1"/>
        <v/>
      </c>
      <c r="R23" s="25" t="str">
        <f t="shared" ca="1" si="1"/>
        <v/>
      </c>
      <c r="S23" s="25" t="str">
        <f t="shared" ca="1" si="1"/>
        <v/>
      </c>
      <c r="T23" s="25" t="str">
        <f t="shared" ca="1" si="1"/>
        <v/>
      </c>
      <c r="U23" s="25" t="str">
        <f t="shared" ca="1" si="1"/>
        <v/>
      </c>
      <c r="V23" s="25" t="str">
        <f t="shared" ca="1" si="1"/>
        <v/>
      </c>
      <c r="W23" s="25" t="str">
        <f t="shared" ca="1" si="1"/>
        <v/>
      </c>
      <c r="X23" s="25" t="str">
        <f t="shared" ca="1" si="1"/>
        <v/>
      </c>
      <c r="Y23" s="25" t="str">
        <f t="shared" ca="1" si="1"/>
        <v/>
      </c>
      <c r="Z23" s="25" t="str">
        <f t="shared" ca="1" si="1"/>
        <v/>
      </c>
      <c r="AA23" s="25" t="str">
        <f t="shared" ca="1" si="1"/>
        <v/>
      </c>
      <c r="AB23" s="25" t="str">
        <f t="shared" ca="1" si="1"/>
        <v/>
      </c>
      <c r="AC23" s="25" t="str">
        <f t="shared" ca="1" si="1"/>
        <v/>
      </c>
      <c r="AD23" s="25" t="str">
        <f t="shared" ca="1" si="1"/>
        <v/>
      </c>
      <c r="AE23" s="25" t="str">
        <f t="shared" ca="1" si="1"/>
        <v/>
      </c>
      <c r="AF23" s="25" t="str">
        <f t="shared" ca="1" si="1"/>
        <v/>
      </c>
      <c r="AG23" s="25" t="str">
        <f t="shared" ca="1" si="1"/>
        <v/>
      </c>
      <c r="AH23" s="25" t="str">
        <f t="shared" ca="1" si="1"/>
        <v/>
      </c>
    </row>
    <row r="24" spans="1:34" x14ac:dyDescent="0.2">
      <c r="A24" s="19"/>
      <c r="B24" s="19"/>
      <c r="C24" s="19"/>
      <c r="D24" s="20"/>
      <c r="E24" s="21"/>
      <c r="F24" s="22" t="str">
        <f>IF(OR(D24="",E24=""),"",WORKDAY(D24,MAX(1,E24)-1))</f>
        <v/>
      </c>
      <c r="G24" s="23"/>
      <c r="H24" s="24" t="str">
        <f ca="1">IF(F24="","",IF(N(G24)&gt;=1,"Terminé",IF(TODAY()&gt;F24,"En retard",IF(TODAY()&gt;=D24,"En cours","À venir"))))</f>
        <v/>
      </c>
      <c r="I24" s="25" t="str">
        <f ca="1">IF(OR($D24="",$F24=""),"",IF(AND(I$8&lt;=$F24,I$8+4&gt;=$D24),IF(N($G24)&gt;=1,2,IF(TODAY()&gt;$F24,3,1)),""))</f>
        <v/>
      </c>
      <c r="J24" s="25" t="str">
        <f t="shared" ca="1" si="2"/>
        <v/>
      </c>
      <c r="K24" s="25" t="str">
        <f t="shared" ca="1" si="2"/>
        <v/>
      </c>
      <c r="L24" s="25" t="str">
        <f t="shared" ca="1" si="2"/>
        <v/>
      </c>
      <c r="M24" s="25" t="str">
        <f t="shared" ca="1" si="2"/>
        <v/>
      </c>
      <c r="N24" s="25" t="str">
        <f t="shared" ca="1" si="2"/>
        <v/>
      </c>
      <c r="O24" s="25" t="str">
        <f t="shared" ca="1" si="1"/>
        <v/>
      </c>
      <c r="P24" s="25" t="str">
        <f t="shared" ca="1" si="1"/>
        <v/>
      </c>
      <c r="Q24" s="25" t="str">
        <f t="shared" ca="1" si="1"/>
        <v/>
      </c>
      <c r="R24" s="25" t="str">
        <f t="shared" ca="1" si="1"/>
        <v/>
      </c>
      <c r="S24" s="25" t="str">
        <f t="shared" ca="1" si="1"/>
        <v/>
      </c>
      <c r="T24" s="25" t="str">
        <f t="shared" ca="1" si="1"/>
        <v/>
      </c>
      <c r="U24" s="25" t="str">
        <f t="shared" ca="1" si="1"/>
        <v/>
      </c>
      <c r="V24" s="25" t="str">
        <f t="shared" ca="1" si="1"/>
        <v/>
      </c>
      <c r="W24" s="25" t="str">
        <f t="shared" ca="1" si="1"/>
        <v/>
      </c>
      <c r="X24" s="25" t="str">
        <f t="shared" ca="1" si="1"/>
        <v/>
      </c>
      <c r="Y24" s="25" t="str">
        <f t="shared" ca="1" si="1"/>
        <v/>
      </c>
      <c r="Z24" s="25" t="str">
        <f t="shared" ca="1" si="1"/>
        <v/>
      </c>
      <c r="AA24" s="25" t="str">
        <f t="shared" ca="1" si="1"/>
        <v/>
      </c>
      <c r="AB24" s="25" t="str">
        <f t="shared" ca="1" si="1"/>
        <v/>
      </c>
      <c r="AC24" s="25" t="str">
        <f t="shared" ca="1" si="1"/>
        <v/>
      </c>
      <c r="AD24" s="25" t="str">
        <f t="shared" ca="1" si="1"/>
        <v/>
      </c>
      <c r="AE24" s="25" t="str">
        <f t="shared" ca="1" si="1"/>
        <v/>
      </c>
      <c r="AF24" s="25" t="str">
        <f t="shared" ca="1" si="1"/>
        <v/>
      </c>
      <c r="AG24" s="25" t="str">
        <f t="shared" ca="1" si="1"/>
        <v/>
      </c>
      <c r="AH24" s="25" t="str">
        <f t="shared" ca="1" si="1"/>
        <v/>
      </c>
    </row>
    <row r="25" spans="1:34" x14ac:dyDescent="0.2">
      <c r="A25" s="19"/>
      <c r="B25" s="19"/>
      <c r="C25" s="19"/>
      <c r="D25" s="20"/>
      <c r="E25" s="21"/>
      <c r="F25" s="22" t="str">
        <f>IF(OR(D25="",E25=""),"",WORKDAY(D25,MAX(1,E25)-1))</f>
        <v/>
      </c>
      <c r="G25" s="23"/>
      <c r="H25" s="24" t="str">
        <f ca="1">IF(F25="","",IF(N(G25)&gt;=1,"Terminé",IF(TODAY()&gt;F25,"En retard",IF(TODAY()&gt;=D25,"En cours","À venir"))))</f>
        <v/>
      </c>
      <c r="I25" s="25" t="str">
        <f ca="1">IF(OR($D25="",$F25=""),"",IF(AND(I$8&lt;=$F25,I$8+4&gt;=$D25),IF(N($G25)&gt;=1,2,IF(TODAY()&gt;$F25,3,1)),""))</f>
        <v/>
      </c>
      <c r="J25" s="25" t="str">
        <f t="shared" ca="1" si="2"/>
        <v/>
      </c>
      <c r="K25" s="25" t="str">
        <f t="shared" ca="1" si="2"/>
        <v/>
      </c>
      <c r="L25" s="25" t="str">
        <f t="shared" ca="1" si="2"/>
        <v/>
      </c>
      <c r="M25" s="25" t="str">
        <f t="shared" ca="1" si="2"/>
        <v/>
      </c>
      <c r="N25" s="25" t="str">
        <f t="shared" ca="1" si="2"/>
        <v/>
      </c>
      <c r="O25" s="25" t="str">
        <f t="shared" ca="1" si="1"/>
        <v/>
      </c>
      <c r="P25" s="25" t="str">
        <f t="shared" ca="1" si="1"/>
        <v/>
      </c>
      <c r="Q25" s="25" t="str">
        <f t="shared" ca="1" si="1"/>
        <v/>
      </c>
      <c r="R25" s="25" t="str">
        <f t="shared" ca="1" si="1"/>
        <v/>
      </c>
      <c r="S25" s="25" t="str">
        <f t="shared" ca="1" si="1"/>
        <v/>
      </c>
      <c r="T25" s="25" t="str">
        <f t="shared" ca="1" si="1"/>
        <v/>
      </c>
      <c r="U25" s="25" t="str">
        <f t="shared" ca="1" si="1"/>
        <v/>
      </c>
      <c r="V25" s="25" t="str">
        <f t="shared" ca="1" si="1"/>
        <v/>
      </c>
      <c r="W25" s="25" t="str">
        <f t="shared" ca="1" si="1"/>
        <v/>
      </c>
      <c r="X25" s="25" t="str">
        <f t="shared" ca="1" si="1"/>
        <v/>
      </c>
      <c r="Y25" s="25" t="str">
        <f t="shared" ca="1" si="1"/>
        <v/>
      </c>
      <c r="Z25" s="25" t="str">
        <f t="shared" ca="1" si="1"/>
        <v/>
      </c>
      <c r="AA25" s="25" t="str">
        <f t="shared" ca="1" si="1"/>
        <v/>
      </c>
      <c r="AB25" s="25" t="str">
        <f t="shared" ca="1" si="1"/>
        <v/>
      </c>
      <c r="AC25" s="25" t="str">
        <f t="shared" ca="1" si="1"/>
        <v/>
      </c>
      <c r="AD25" s="25" t="str">
        <f t="shared" ca="1" si="1"/>
        <v/>
      </c>
      <c r="AE25" s="25" t="str">
        <f t="shared" ca="1" si="1"/>
        <v/>
      </c>
      <c r="AF25" s="25" t="str">
        <f t="shared" ca="1" si="1"/>
        <v/>
      </c>
      <c r="AG25" s="25" t="str">
        <f t="shared" ca="1" si="1"/>
        <v/>
      </c>
      <c r="AH25" s="25" t="str">
        <f t="shared" ca="1" si="1"/>
        <v/>
      </c>
    </row>
    <row r="26" spans="1:34" x14ac:dyDescent="0.2">
      <c r="A26" s="19"/>
      <c r="B26" s="19"/>
      <c r="C26" s="19"/>
      <c r="D26" s="20"/>
      <c r="E26" s="21"/>
      <c r="F26" s="22" t="str">
        <f>IF(OR(D26="",E26=""),"",WORKDAY(D26,MAX(1,E26)-1))</f>
        <v/>
      </c>
      <c r="G26" s="23"/>
      <c r="H26" s="24" t="str">
        <f ca="1">IF(F26="","",IF(N(G26)&gt;=1,"Terminé",IF(TODAY()&gt;F26,"En retard",IF(TODAY()&gt;=D26,"En cours","À venir"))))</f>
        <v/>
      </c>
      <c r="I26" s="25" t="str">
        <f ca="1">IF(OR($D26="",$F26=""),"",IF(AND(I$8&lt;=$F26,I$8+4&gt;=$D26),IF(N($G26)&gt;=1,2,IF(TODAY()&gt;$F26,3,1)),""))</f>
        <v/>
      </c>
      <c r="J26" s="25" t="str">
        <f t="shared" ca="1" si="2"/>
        <v/>
      </c>
      <c r="K26" s="25" t="str">
        <f t="shared" ca="1" si="2"/>
        <v/>
      </c>
      <c r="L26" s="25" t="str">
        <f t="shared" ca="1" si="2"/>
        <v/>
      </c>
      <c r="M26" s="25" t="str">
        <f t="shared" ca="1" si="2"/>
        <v/>
      </c>
      <c r="N26" s="25" t="str">
        <f t="shared" ca="1" si="2"/>
        <v/>
      </c>
      <c r="O26" s="25" t="str">
        <f t="shared" ca="1" si="1"/>
        <v/>
      </c>
      <c r="P26" s="25" t="str">
        <f t="shared" ca="1" si="1"/>
        <v/>
      </c>
      <c r="Q26" s="25" t="str">
        <f t="shared" ca="1" si="1"/>
        <v/>
      </c>
      <c r="R26" s="25" t="str">
        <f t="shared" ca="1" si="1"/>
        <v/>
      </c>
      <c r="S26" s="25" t="str">
        <f t="shared" ca="1" si="1"/>
        <v/>
      </c>
      <c r="T26" s="25" t="str">
        <f t="shared" ca="1" si="1"/>
        <v/>
      </c>
      <c r="U26" s="25" t="str">
        <f t="shared" ca="1" si="1"/>
        <v/>
      </c>
      <c r="V26" s="25" t="str">
        <f t="shared" ca="1" si="1"/>
        <v/>
      </c>
      <c r="W26" s="25" t="str">
        <f t="shared" ca="1" si="1"/>
        <v/>
      </c>
      <c r="X26" s="25" t="str">
        <f t="shared" ca="1" si="1"/>
        <v/>
      </c>
      <c r="Y26" s="25" t="str">
        <f t="shared" ca="1" si="1"/>
        <v/>
      </c>
      <c r="Z26" s="25" t="str">
        <f t="shared" ca="1" si="1"/>
        <v/>
      </c>
      <c r="AA26" s="25" t="str">
        <f t="shared" ca="1" si="1"/>
        <v/>
      </c>
      <c r="AB26" s="25" t="str">
        <f t="shared" ca="1" si="1"/>
        <v/>
      </c>
      <c r="AC26" s="25" t="str">
        <f t="shared" ca="1" si="1"/>
        <v/>
      </c>
      <c r="AD26" s="25" t="str">
        <f t="shared" ca="1" si="1"/>
        <v/>
      </c>
      <c r="AE26" s="25" t="str">
        <f t="shared" ca="1" si="1"/>
        <v/>
      </c>
      <c r="AF26" s="25" t="str">
        <f t="shared" ca="1" si="1"/>
        <v/>
      </c>
      <c r="AG26" s="25" t="str">
        <f t="shared" ca="1" si="1"/>
        <v/>
      </c>
      <c r="AH26" s="25" t="str">
        <f t="shared" ca="1" si="1"/>
        <v/>
      </c>
    </row>
    <row r="27" spans="1:34" x14ac:dyDescent="0.2">
      <c r="A27" s="19"/>
      <c r="B27" s="19"/>
      <c r="C27" s="19"/>
      <c r="D27" s="20"/>
      <c r="E27" s="21"/>
      <c r="F27" s="22" t="str">
        <f>IF(OR(D27="",E27=""),"",WORKDAY(D27,MAX(1,E27)-1))</f>
        <v/>
      </c>
      <c r="G27" s="23"/>
      <c r="H27" s="24" t="str">
        <f ca="1">IF(F27="","",IF(N(G27)&gt;=1,"Terminé",IF(TODAY()&gt;F27,"En retard",IF(TODAY()&gt;=D27,"En cours","À venir"))))</f>
        <v/>
      </c>
      <c r="I27" s="25" t="str">
        <f ca="1">IF(OR($D27="",$F27=""),"",IF(AND(I$8&lt;=$F27,I$8+4&gt;=$D27),IF(N($G27)&gt;=1,2,IF(TODAY()&gt;$F27,3,1)),""))</f>
        <v/>
      </c>
      <c r="J27" s="25" t="str">
        <f t="shared" ca="1" si="2"/>
        <v/>
      </c>
      <c r="K27" s="25" t="str">
        <f t="shared" ca="1" si="2"/>
        <v/>
      </c>
      <c r="L27" s="25" t="str">
        <f t="shared" ca="1" si="2"/>
        <v/>
      </c>
      <c r="M27" s="25" t="str">
        <f t="shared" ca="1" si="2"/>
        <v/>
      </c>
      <c r="N27" s="25" t="str">
        <f t="shared" ca="1" si="2"/>
        <v/>
      </c>
      <c r="O27" s="25" t="str">
        <f t="shared" ca="1" si="1"/>
        <v/>
      </c>
      <c r="P27" s="25" t="str">
        <f t="shared" ca="1" si="1"/>
        <v/>
      </c>
      <c r="Q27" s="25" t="str">
        <f t="shared" ca="1" si="1"/>
        <v/>
      </c>
      <c r="R27" s="25" t="str">
        <f t="shared" ca="1" si="1"/>
        <v/>
      </c>
      <c r="S27" s="25" t="str">
        <f t="shared" ca="1" si="1"/>
        <v/>
      </c>
      <c r="T27" s="25" t="str">
        <f t="shared" ca="1" si="1"/>
        <v/>
      </c>
      <c r="U27" s="25" t="str">
        <f t="shared" ca="1" si="1"/>
        <v/>
      </c>
      <c r="V27" s="25" t="str">
        <f t="shared" ca="1" si="1"/>
        <v/>
      </c>
      <c r="W27" s="25" t="str">
        <f t="shared" ca="1" si="1"/>
        <v/>
      </c>
      <c r="X27" s="25" t="str">
        <f t="shared" ca="1" si="1"/>
        <v/>
      </c>
      <c r="Y27" s="25" t="str">
        <f t="shared" ca="1" si="1"/>
        <v/>
      </c>
      <c r="Z27" s="25" t="str">
        <f t="shared" ca="1" si="1"/>
        <v/>
      </c>
      <c r="AA27" s="25" t="str">
        <f t="shared" ca="1" si="1"/>
        <v/>
      </c>
      <c r="AB27" s="25" t="str">
        <f t="shared" ca="1" si="1"/>
        <v/>
      </c>
      <c r="AC27" s="25" t="str">
        <f t="shared" ca="1" si="1"/>
        <v/>
      </c>
      <c r="AD27" s="25" t="str">
        <f t="shared" ca="1" si="1"/>
        <v/>
      </c>
      <c r="AE27" s="25" t="str">
        <f t="shared" ca="1" si="1"/>
        <v/>
      </c>
      <c r="AF27" s="25" t="str">
        <f t="shared" ca="1" si="1"/>
        <v/>
      </c>
      <c r="AG27" s="25" t="str">
        <f t="shared" ca="1" si="1"/>
        <v/>
      </c>
      <c r="AH27" s="25" t="str">
        <f t="shared" ca="1" si="1"/>
        <v/>
      </c>
    </row>
    <row r="28" spans="1:34" x14ac:dyDescent="0.2">
      <c r="A28" s="19"/>
      <c r="B28" s="19"/>
      <c r="C28" s="19"/>
      <c r="D28" s="20"/>
      <c r="E28" s="21"/>
      <c r="F28" s="22" t="str">
        <f>IF(OR(D28="",E28=""),"",WORKDAY(D28,MAX(1,E28)-1))</f>
        <v/>
      </c>
      <c r="G28" s="23"/>
      <c r="H28" s="24" t="str">
        <f ca="1">IF(F28="","",IF(N(G28)&gt;=1,"Terminé",IF(TODAY()&gt;F28,"En retard",IF(TODAY()&gt;=D28,"En cours","À venir"))))</f>
        <v/>
      </c>
      <c r="I28" s="25" t="str">
        <f ca="1">IF(OR($D28="",$F28=""),"",IF(AND(I$8&lt;=$F28,I$8+4&gt;=$D28),IF(N($G28)&gt;=1,2,IF(TODAY()&gt;$F28,3,1)),""))</f>
        <v/>
      </c>
      <c r="J28" s="25" t="str">
        <f t="shared" ca="1" si="2"/>
        <v/>
      </c>
      <c r="K28" s="25" t="str">
        <f t="shared" ca="1" si="2"/>
        <v/>
      </c>
      <c r="L28" s="25" t="str">
        <f t="shared" ca="1" si="2"/>
        <v/>
      </c>
      <c r="M28" s="25" t="str">
        <f t="shared" ca="1" si="2"/>
        <v/>
      </c>
      <c r="N28" s="25" t="str">
        <f t="shared" ca="1" si="2"/>
        <v/>
      </c>
      <c r="O28" s="25" t="str">
        <f t="shared" ca="1" si="1"/>
        <v/>
      </c>
      <c r="P28" s="25" t="str">
        <f t="shared" ca="1" si="1"/>
        <v/>
      </c>
      <c r="Q28" s="25" t="str">
        <f t="shared" ca="1" si="1"/>
        <v/>
      </c>
      <c r="R28" s="25" t="str">
        <f t="shared" ca="1" si="1"/>
        <v/>
      </c>
      <c r="S28" s="25" t="str">
        <f t="shared" ca="1" si="1"/>
        <v/>
      </c>
      <c r="T28" s="25" t="str">
        <f t="shared" ca="1" si="1"/>
        <v/>
      </c>
      <c r="U28" s="25" t="str">
        <f t="shared" ca="1" si="1"/>
        <v/>
      </c>
      <c r="V28" s="25" t="str">
        <f t="shared" ca="1" si="1"/>
        <v/>
      </c>
      <c r="W28" s="25" t="str">
        <f t="shared" ca="1" si="1"/>
        <v/>
      </c>
      <c r="X28" s="25" t="str">
        <f t="shared" ca="1" si="1"/>
        <v/>
      </c>
      <c r="Y28" s="25" t="str">
        <f t="shared" ca="1" si="1"/>
        <v/>
      </c>
      <c r="Z28" s="25" t="str">
        <f t="shared" ca="1" si="1"/>
        <v/>
      </c>
      <c r="AA28" s="25" t="str">
        <f t="shared" ca="1" si="1"/>
        <v/>
      </c>
      <c r="AB28" s="25" t="str">
        <f t="shared" ca="1" si="1"/>
        <v/>
      </c>
      <c r="AC28" s="25" t="str">
        <f t="shared" ca="1" si="1"/>
        <v/>
      </c>
      <c r="AD28" s="25" t="str">
        <f t="shared" ca="1" si="1"/>
        <v/>
      </c>
      <c r="AE28" s="25" t="str">
        <f t="shared" ca="1" si="1"/>
        <v/>
      </c>
      <c r="AF28" s="25" t="str">
        <f t="shared" ca="1" si="1"/>
        <v/>
      </c>
      <c r="AG28" s="25" t="str">
        <f t="shared" ca="1" si="1"/>
        <v/>
      </c>
      <c r="AH28" s="25" t="str">
        <f t="shared" ca="1" si="1"/>
        <v/>
      </c>
    </row>
    <row r="29" spans="1:34" x14ac:dyDescent="0.2">
      <c r="A29" s="19"/>
      <c r="B29" s="19"/>
      <c r="C29" s="19"/>
      <c r="D29" s="20"/>
      <c r="E29" s="21"/>
      <c r="F29" s="22" t="str">
        <f>IF(OR(D29="",E29=""),"",WORKDAY(D29,MAX(1,E29)-1))</f>
        <v/>
      </c>
      <c r="G29" s="23"/>
      <c r="H29" s="24" t="str">
        <f ca="1">IF(F29="","",IF(N(G29)&gt;=1,"Terminé",IF(TODAY()&gt;F29,"En retard",IF(TODAY()&gt;=D29,"En cours","À venir"))))</f>
        <v/>
      </c>
      <c r="I29" s="25" t="str">
        <f ca="1">IF(OR($D29="",$F29=""),"",IF(AND(I$8&lt;=$F29,I$8+4&gt;=$D29),IF(N($G29)&gt;=1,2,IF(TODAY()&gt;$F29,3,1)),""))</f>
        <v/>
      </c>
      <c r="J29" s="25" t="str">
        <f t="shared" ca="1" si="2"/>
        <v/>
      </c>
      <c r="K29" s="25" t="str">
        <f t="shared" ca="1" si="2"/>
        <v/>
      </c>
      <c r="L29" s="25" t="str">
        <f t="shared" ca="1" si="2"/>
        <v/>
      </c>
      <c r="M29" s="25" t="str">
        <f t="shared" ca="1" si="2"/>
        <v/>
      </c>
      <c r="N29" s="25" t="str">
        <f t="shared" ca="1" si="2"/>
        <v/>
      </c>
      <c r="O29" s="25" t="str">
        <f t="shared" ca="1" si="1"/>
        <v/>
      </c>
      <c r="P29" s="25" t="str">
        <f t="shared" ca="1" si="1"/>
        <v/>
      </c>
      <c r="Q29" s="25" t="str">
        <f t="shared" ca="1" si="1"/>
        <v/>
      </c>
      <c r="R29" s="25" t="str">
        <f t="shared" ca="1" si="1"/>
        <v/>
      </c>
      <c r="S29" s="25" t="str">
        <f t="shared" ca="1" si="1"/>
        <v/>
      </c>
      <c r="T29" s="25" t="str">
        <f t="shared" ca="1" si="1"/>
        <v/>
      </c>
      <c r="U29" s="25" t="str">
        <f t="shared" ca="1" si="1"/>
        <v/>
      </c>
      <c r="V29" s="25" t="str">
        <f t="shared" ca="1" si="1"/>
        <v/>
      </c>
      <c r="W29" s="25" t="str">
        <f t="shared" ca="1" si="1"/>
        <v/>
      </c>
      <c r="X29" s="25" t="str">
        <f t="shared" ca="1" si="1"/>
        <v/>
      </c>
      <c r="Y29" s="25" t="str">
        <f t="shared" ca="1" si="1"/>
        <v/>
      </c>
      <c r="Z29" s="25" t="str">
        <f t="shared" ca="1" si="1"/>
        <v/>
      </c>
      <c r="AA29" s="25" t="str">
        <f t="shared" ca="1" si="1"/>
        <v/>
      </c>
      <c r="AB29" s="25" t="str">
        <f t="shared" ca="1" si="1"/>
        <v/>
      </c>
      <c r="AC29" s="25" t="str">
        <f t="shared" ca="1" si="1"/>
        <v/>
      </c>
      <c r="AD29" s="25" t="str">
        <f t="shared" ca="1" si="1"/>
        <v/>
      </c>
      <c r="AE29" s="25" t="str">
        <f t="shared" ca="1" si="1"/>
        <v/>
      </c>
      <c r="AF29" s="25" t="str">
        <f t="shared" ca="1" si="1"/>
        <v/>
      </c>
      <c r="AG29" s="25" t="str">
        <f t="shared" ca="1" si="1"/>
        <v/>
      </c>
      <c r="AH29" s="25" t="str">
        <f t="shared" ca="1" si="1"/>
        <v/>
      </c>
    </row>
    <row r="30" spans="1:34" x14ac:dyDescent="0.2">
      <c r="A30" s="19"/>
      <c r="B30" s="19"/>
      <c r="C30" s="19"/>
      <c r="D30" s="20"/>
      <c r="E30" s="21"/>
      <c r="F30" s="22" t="str">
        <f>IF(OR(D30="",E30=""),"",WORKDAY(D30,MAX(1,E30)-1))</f>
        <v/>
      </c>
      <c r="G30" s="23"/>
      <c r="H30" s="24" t="str">
        <f ca="1">IF(F30="","",IF(N(G30)&gt;=1,"Terminé",IF(TODAY()&gt;F30,"En retard",IF(TODAY()&gt;=D30,"En cours","À venir"))))</f>
        <v/>
      </c>
      <c r="I30" s="25" t="str">
        <f ca="1">IF(OR($D30="",$F30=""),"",IF(AND(I$8&lt;=$F30,I$8+4&gt;=$D30),IF(N($G30)&gt;=1,2,IF(TODAY()&gt;$F30,3,1)),""))</f>
        <v/>
      </c>
      <c r="J30" s="25" t="str">
        <f t="shared" ca="1" si="2"/>
        <v/>
      </c>
      <c r="K30" s="25" t="str">
        <f t="shared" ca="1" si="2"/>
        <v/>
      </c>
      <c r="L30" s="25" t="str">
        <f t="shared" ca="1" si="2"/>
        <v/>
      </c>
      <c r="M30" s="25" t="str">
        <f t="shared" ca="1" si="2"/>
        <v/>
      </c>
      <c r="N30" s="25" t="str">
        <f t="shared" ca="1" si="2"/>
        <v/>
      </c>
      <c r="O30" s="25" t="str">
        <f t="shared" ca="1" si="1"/>
        <v/>
      </c>
      <c r="P30" s="25" t="str">
        <f t="shared" ca="1" si="1"/>
        <v/>
      </c>
      <c r="Q30" s="25" t="str">
        <f t="shared" ca="1" si="1"/>
        <v/>
      </c>
      <c r="R30" s="25" t="str">
        <f t="shared" ca="1" si="1"/>
        <v/>
      </c>
      <c r="S30" s="25" t="str">
        <f t="shared" ca="1" si="1"/>
        <v/>
      </c>
      <c r="T30" s="25" t="str">
        <f t="shared" ca="1" si="1"/>
        <v/>
      </c>
      <c r="U30" s="25" t="str">
        <f t="shared" ca="1" si="1"/>
        <v/>
      </c>
      <c r="V30" s="25" t="str">
        <f t="shared" ca="1" si="1"/>
        <v/>
      </c>
      <c r="W30" s="25" t="str">
        <f t="shared" ca="1" si="1"/>
        <v/>
      </c>
      <c r="X30" s="25" t="str">
        <f t="shared" ca="1" si="1"/>
        <v/>
      </c>
      <c r="Y30" s="25" t="str">
        <f t="shared" ca="1" si="1"/>
        <v/>
      </c>
      <c r="Z30" s="25" t="str">
        <f t="shared" ca="1" si="1"/>
        <v/>
      </c>
      <c r="AA30" s="25" t="str">
        <f t="shared" ca="1" si="1"/>
        <v/>
      </c>
      <c r="AB30" s="25" t="str">
        <f t="shared" ca="1" si="1"/>
        <v/>
      </c>
      <c r="AC30" s="25" t="str">
        <f t="shared" ca="1" si="1"/>
        <v/>
      </c>
      <c r="AD30" s="25" t="str">
        <f t="shared" ca="1" si="1"/>
        <v/>
      </c>
      <c r="AE30" s="25" t="str">
        <f t="shared" ca="1" si="1"/>
        <v/>
      </c>
      <c r="AF30" s="25" t="str">
        <f t="shared" ca="1" si="1"/>
        <v/>
      </c>
      <c r="AG30" s="25" t="str">
        <f t="shared" ca="1" si="1"/>
        <v/>
      </c>
      <c r="AH30" s="25" t="str">
        <f t="shared" ca="1" si="1"/>
        <v/>
      </c>
    </row>
    <row r="31" spans="1:34" x14ac:dyDescent="0.2">
      <c r="A31" s="19"/>
      <c r="B31" s="19"/>
      <c r="C31" s="19"/>
      <c r="D31" s="20"/>
      <c r="E31" s="21"/>
      <c r="F31" s="22" t="str">
        <f>IF(OR(D31="",E31=""),"",WORKDAY(D31,MAX(1,E31)-1))</f>
        <v/>
      </c>
      <c r="G31" s="23"/>
      <c r="H31" s="24" t="str">
        <f ca="1">IF(F31="","",IF(N(G31)&gt;=1,"Terminé",IF(TODAY()&gt;F31,"En retard",IF(TODAY()&gt;=D31,"En cours","À venir"))))</f>
        <v/>
      </c>
      <c r="I31" s="25" t="str">
        <f ca="1">IF(OR($D31="",$F31=""),"",IF(AND(I$8&lt;=$F31,I$8+4&gt;=$D31),IF(N($G31)&gt;=1,2,IF(TODAY()&gt;$F31,3,1)),""))</f>
        <v/>
      </c>
      <c r="J31" s="25" t="str">
        <f t="shared" ca="1" si="2"/>
        <v/>
      </c>
      <c r="K31" s="25" t="str">
        <f t="shared" ca="1" si="2"/>
        <v/>
      </c>
      <c r="L31" s="25" t="str">
        <f t="shared" ca="1" si="2"/>
        <v/>
      </c>
      <c r="M31" s="25" t="str">
        <f t="shared" ca="1" si="2"/>
        <v/>
      </c>
      <c r="N31" s="25" t="str">
        <f t="shared" ca="1" si="2"/>
        <v/>
      </c>
      <c r="O31" s="25" t="str">
        <f t="shared" ca="1" si="1"/>
        <v/>
      </c>
      <c r="P31" s="25" t="str">
        <f t="shared" ca="1" si="1"/>
        <v/>
      </c>
      <c r="Q31" s="25" t="str">
        <f t="shared" ca="1" si="1"/>
        <v/>
      </c>
      <c r="R31" s="25" t="str">
        <f t="shared" ca="1" si="1"/>
        <v/>
      </c>
      <c r="S31" s="25" t="str">
        <f t="shared" ca="1" si="1"/>
        <v/>
      </c>
      <c r="T31" s="25" t="str">
        <f t="shared" ca="1" si="1"/>
        <v/>
      </c>
      <c r="U31" s="25" t="str">
        <f t="shared" ca="1" si="1"/>
        <v/>
      </c>
      <c r="V31" s="25" t="str">
        <f t="shared" ca="1" si="1"/>
        <v/>
      </c>
      <c r="W31" s="25" t="str">
        <f t="shared" ca="1" si="1"/>
        <v/>
      </c>
      <c r="X31" s="25" t="str">
        <f t="shared" ca="1" si="1"/>
        <v/>
      </c>
      <c r="Y31" s="25" t="str">
        <f t="shared" ca="1" si="1"/>
        <v/>
      </c>
      <c r="Z31" s="25" t="str">
        <f t="shared" ca="1" si="1"/>
        <v/>
      </c>
      <c r="AA31" s="25" t="str">
        <f t="shared" ca="1" si="1"/>
        <v/>
      </c>
      <c r="AB31" s="25" t="str">
        <f t="shared" ca="1" si="1"/>
        <v/>
      </c>
      <c r="AC31" s="25" t="str">
        <f t="shared" ca="1" si="1"/>
        <v/>
      </c>
      <c r="AD31" s="25" t="str">
        <f t="shared" ref="AD31:AH46" ca="1" si="3">IF(OR($D31="",$F31=""),"",IF(AND(AD$8&lt;=$F31,AD$8+4&gt;=$D31),IF(N($G31)&gt;=1,2,IF(TODAY()&gt;$F31,3,1)),""))</f>
        <v/>
      </c>
      <c r="AE31" s="25" t="str">
        <f t="shared" ca="1" si="3"/>
        <v/>
      </c>
      <c r="AF31" s="25" t="str">
        <f t="shared" ca="1" si="3"/>
        <v/>
      </c>
      <c r="AG31" s="25" t="str">
        <f t="shared" ca="1" si="3"/>
        <v/>
      </c>
      <c r="AH31" s="25" t="str">
        <f t="shared" ca="1" si="3"/>
        <v/>
      </c>
    </row>
    <row r="32" spans="1:34" x14ac:dyDescent="0.2">
      <c r="A32" s="19"/>
      <c r="B32" s="19"/>
      <c r="C32" s="19"/>
      <c r="D32" s="20"/>
      <c r="E32" s="21"/>
      <c r="F32" s="22" t="str">
        <f>IF(OR(D32="",E32=""),"",WORKDAY(D32,MAX(1,E32)-1))</f>
        <v/>
      </c>
      <c r="G32" s="23"/>
      <c r="H32" s="24" t="str">
        <f ca="1">IF(F32="","",IF(N(G32)&gt;=1,"Terminé",IF(TODAY()&gt;F32,"En retard",IF(TODAY()&gt;=D32,"En cours","À venir"))))</f>
        <v/>
      </c>
      <c r="I32" s="25" t="str">
        <f ca="1">IF(OR($D32="",$F32=""),"",IF(AND(I$8&lt;=$F32,I$8+4&gt;=$D32),IF(N($G32)&gt;=1,2,IF(TODAY()&gt;$F32,3,1)),""))</f>
        <v/>
      </c>
      <c r="J32" s="25" t="str">
        <f t="shared" ca="1" si="2"/>
        <v/>
      </c>
      <c r="K32" s="25" t="str">
        <f t="shared" ca="1" si="2"/>
        <v/>
      </c>
      <c r="L32" s="25" t="str">
        <f t="shared" ca="1" si="2"/>
        <v/>
      </c>
      <c r="M32" s="25" t="str">
        <f t="shared" ca="1" si="2"/>
        <v/>
      </c>
      <c r="N32" s="25" t="str">
        <f t="shared" ca="1" si="2"/>
        <v/>
      </c>
      <c r="O32" s="25" t="str">
        <f t="shared" ca="1" si="2"/>
        <v/>
      </c>
      <c r="P32" s="25" t="str">
        <f t="shared" ca="1" si="2"/>
        <v/>
      </c>
      <c r="Q32" s="25" t="str">
        <f t="shared" ca="1" si="2"/>
        <v/>
      </c>
      <c r="R32" s="25" t="str">
        <f t="shared" ca="1" si="2"/>
        <v/>
      </c>
      <c r="S32" s="25" t="str">
        <f t="shared" ca="1" si="2"/>
        <v/>
      </c>
      <c r="T32" s="25" t="str">
        <f t="shared" ca="1" si="2"/>
        <v/>
      </c>
      <c r="U32" s="25" t="str">
        <f t="shared" ca="1" si="2"/>
        <v/>
      </c>
      <c r="V32" s="25" t="str">
        <f t="shared" ca="1" si="2"/>
        <v/>
      </c>
      <c r="W32" s="25" t="str">
        <f t="shared" ca="1" si="2"/>
        <v/>
      </c>
      <c r="X32" s="25" t="str">
        <f t="shared" ca="1" si="2"/>
        <v/>
      </c>
      <c r="Y32" s="25" t="str">
        <f t="shared" ca="1" si="2"/>
        <v/>
      </c>
      <c r="Z32" s="25" t="str">
        <f t="shared" ca="1" si="2"/>
        <v/>
      </c>
      <c r="AA32" s="25" t="str">
        <f t="shared" ca="1" si="2"/>
        <v/>
      </c>
      <c r="AB32" s="25" t="str">
        <f t="shared" ca="1" si="2"/>
        <v/>
      </c>
      <c r="AC32" s="25" t="str">
        <f t="shared" ca="1" si="2"/>
        <v/>
      </c>
      <c r="AD32" s="25" t="str">
        <f t="shared" ca="1" si="3"/>
        <v/>
      </c>
      <c r="AE32" s="25" t="str">
        <f t="shared" ca="1" si="3"/>
        <v/>
      </c>
      <c r="AF32" s="25" t="str">
        <f t="shared" ca="1" si="3"/>
        <v/>
      </c>
      <c r="AG32" s="25" t="str">
        <f t="shared" ca="1" si="3"/>
        <v/>
      </c>
      <c r="AH32" s="25" t="str">
        <f t="shared" ca="1" si="3"/>
        <v/>
      </c>
    </row>
    <row r="33" spans="1:34" x14ac:dyDescent="0.2">
      <c r="A33" s="19"/>
      <c r="B33" s="19"/>
      <c r="C33" s="19"/>
      <c r="D33" s="20"/>
      <c r="E33" s="21"/>
      <c r="F33" s="22" t="str">
        <f>IF(OR(D33="",E33=""),"",WORKDAY(D33,MAX(1,E33)-1))</f>
        <v/>
      </c>
      <c r="G33" s="23"/>
      <c r="H33" s="24" t="str">
        <f ca="1">IF(F33="","",IF(N(G33)&gt;=1,"Terminé",IF(TODAY()&gt;F33,"En retard",IF(TODAY()&gt;=D33,"En cours","À venir"))))</f>
        <v/>
      </c>
      <c r="I33" s="25" t="str">
        <f ca="1">IF(OR($D33="",$F33=""),"",IF(AND(I$8&lt;=$F33,I$8+4&gt;=$D33),IF(N($G33)&gt;=1,2,IF(TODAY()&gt;$F33,3,1)),""))</f>
        <v/>
      </c>
      <c r="J33" s="25" t="str">
        <f t="shared" ca="1" si="2"/>
        <v/>
      </c>
      <c r="K33" s="25" t="str">
        <f t="shared" ca="1" si="2"/>
        <v/>
      </c>
      <c r="L33" s="25" t="str">
        <f t="shared" ca="1" si="2"/>
        <v/>
      </c>
      <c r="M33" s="25" t="str">
        <f t="shared" ca="1" si="2"/>
        <v/>
      </c>
      <c r="N33" s="25" t="str">
        <f t="shared" ca="1" si="2"/>
        <v/>
      </c>
      <c r="O33" s="25" t="str">
        <f t="shared" ca="1" si="2"/>
        <v/>
      </c>
      <c r="P33" s="25" t="str">
        <f t="shared" ca="1" si="2"/>
        <v/>
      </c>
      <c r="Q33" s="25" t="str">
        <f t="shared" ca="1" si="2"/>
        <v/>
      </c>
      <c r="R33" s="25" t="str">
        <f t="shared" ca="1" si="2"/>
        <v/>
      </c>
      <c r="S33" s="25" t="str">
        <f t="shared" ca="1" si="2"/>
        <v/>
      </c>
      <c r="T33" s="25" t="str">
        <f t="shared" ca="1" si="2"/>
        <v/>
      </c>
      <c r="U33" s="25" t="str">
        <f t="shared" ca="1" si="2"/>
        <v/>
      </c>
      <c r="V33" s="25" t="str">
        <f t="shared" ca="1" si="2"/>
        <v/>
      </c>
      <c r="W33" s="25" t="str">
        <f t="shared" ca="1" si="2"/>
        <v/>
      </c>
      <c r="X33" s="25" t="str">
        <f t="shared" ca="1" si="2"/>
        <v/>
      </c>
      <c r="Y33" s="25" t="str">
        <f t="shared" ca="1" si="2"/>
        <v/>
      </c>
      <c r="Z33" s="25" t="str">
        <f t="shared" ca="1" si="2"/>
        <v/>
      </c>
      <c r="AA33" s="25" t="str">
        <f t="shared" ca="1" si="2"/>
        <v/>
      </c>
      <c r="AB33" s="25" t="str">
        <f t="shared" ca="1" si="2"/>
        <v/>
      </c>
      <c r="AC33" s="25" t="str">
        <f t="shared" ca="1" si="2"/>
        <v/>
      </c>
      <c r="AD33" s="25" t="str">
        <f t="shared" ca="1" si="3"/>
        <v/>
      </c>
      <c r="AE33" s="25" t="str">
        <f t="shared" ca="1" si="3"/>
        <v/>
      </c>
      <c r="AF33" s="25" t="str">
        <f t="shared" ca="1" si="3"/>
        <v/>
      </c>
      <c r="AG33" s="25" t="str">
        <f t="shared" ca="1" si="3"/>
        <v/>
      </c>
      <c r="AH33" s="25" t="str">
        <f t="shared" ca="1" si="3"/>
        <v/>
      </c>
    </row>
    <row r="34" spans="1:34" x14ac:dyDescent="0.2">
      <c r="A34" s="19"/>
      <c r="B34" s="19"/>
      <c r="C34" s="19"/>
      <c r="D34" s="20"/>
      <c r="E34" s="21"/>
      <c r="F34" s="22" t="str">
        <f>IF(OR(D34="",E34=""),"",WORKDAY(D34,MAX(1,E34)-1))</f>
        <v/>
      </c>
      <c r="G34" s="23"/>
      <c r="H34" s="24" t="str">
        <f ca="1">IF(F34="","",IF(N(G34)&gt;=1,"Terminé",IF(TODAY()&gt;F34,"En retard",IF(TODAY()&gt;=D34,"En cours","À venir"))))</f>
        <v/>
      </c>
      <c r="I34" s="25" t="str">
        <f ca="1">IF(OR($D34="",$F34=""),"",IF(AND(I$8&lt;=$F34,I$8+4&gt;=$D34),IF(N($G34)&gt;=1,2,IF(TODAY()&gt;$F34,3,1)),""))</f>
        <v/>
      </c>
      <c r="J34" s="25" t="str">
        <f t="shared" ca="1" si="2"/>
        <v/>
      </c>
      <c r="K34" s="25" t="str">
        <f t="shared" ca="1" si="2"/>
        <v/>
      </c>
      <c r="L34" s="25" t="str">
        <f t="shared" ca="1" si="2"/>
        <v/>
      </c>
      <c r="M34" s="25" t="str">
        <f t="shared" ca="1" si="2"/>
        <v/>
      </c>
      <c r="N34" s="25" t="str">
        <f t="shared" ca="1" si="2"/>
        <v/>
      </c>
      <c r="O34" s="25" t="str">
        <f t="shared" ca="1" si="2"/>
        <v/>
      </c>
      <c r="P34" s="25" t="str">
        <f t="shared" ca="1" si="2"/>
        <v/>
      </c>
      <c r="Q34" s="25" t="str">
        <f t="shared" ca="1" si="2"/>
        <v/>
      </c>
      <c r="R34" s="25" t="str">
        <f t="shared" ca="1" si="2"/>
        <v/>
      </c>
      <c r="S34" s="25" t="str">
        <f t="shared" ca="1" si="2"/>
        <v/>
      </c>
      <c r="T34" s="25" t="str">
        <f t="shared" ca="1" si="2"/>
        <v/>
      </c>
      <c r="U34" s="25" t="str">
        <f t="shared" ca="1" si="2"/>
        <v/>
      </c>
      <c r="V34" s="25" t="str">
        <f t="shared" ca="1" si="2"/>
        <v/>
      </c>
      <c r="W34" s="25" t="str">
        <f t="shared" ca="1" si="2"/>
        <v/>
      </c>
      <c r="X34" s="25" t="str">
        <f t="shared" ca="1" si="2"/>
        <v/>
      </c>
      <c r="Y34" s="25" t="str">
        <f t="shared" ca="1" si="2"/>
        <v/>
      </c>
      <c r="Z34" s="25" t="str">
        <f t="shared" ca="1" si="2"/>
        <v/>
      </c>
      <c r="AA34" s="25" t="str">
        <f t="shared" ca="1" si="2"/>
        <v/>
      </c>
      <c r="AB34" s="25" t="str">
        <f t="shared" ca="1" si="2"/>
        <v/>
      </c>
      <c r="AC34" s="25" t="str">
        <f t="shared" ca="1" si="2"/>
        <v/>
      </c>
      <c r="AD34" s="25" t="str">
        <f t="shared" ca="1" si="3"/>
        <v/>
      </c>
      <c r="AE34" s="25" t="str">
        <f t="shared" ca="1" si="3"/>
        <v/>
      </c>
      <c r="AF34" s="25" t="str">
        <f t="shared" ca="1" si="3"/>
        <v/>
      </c>
      <c r="AG34" s="25" t="str">
        <f t="shared" ca="1" si="3"/>
        <v/>
      </c>
      <c r="AH34" s="25" t="str">
        <f t="shared" ca="1" si="3"/>
        <v/>
      </c>
    </row>
    <row r="35" spans="1:34" x14ac:dyDescent="0.2">
      <c r="A35" s="19"/>
      <c r="B35" s="19"/>
      <c r="C35" s="19"/>
      <c r="D35" s="20"/>
      <c r="E35" s="21"/>
      <c r="F35" s="22" t="str">
        <f>IF(OR(D35="",E35=""),"",WORKDAY(D35,MAX(1,E35)-1))</f>
        <v/>
      </c>
      <c r="G35" s="23"/>
      <c r="H35" s="24" t="str">
        <f ca="1">IF(F35="","",IF(N(G35)&gt;=1,"Terminé",IF(TODAY()&gt;F35,"En retard",IF(TODAY()&gt;=D35,"En cours","À venir"))))</f>
        <v/>
      </c>
      <c r="I35" s="25" t="str">
        <f ca="1">IF(OR($D35="",$F35=""),"",IF(AND(I$8&lt;=$F35,I$8+4&gt;=$D35),IF(N($G35)&gt;=1,2,IF(TODAY()&gt;$F35,3,1)),""))</f>
        <v/>
      </c>
      <c r="J35" s="25" t="str">
        <f t="shared" ca="1" si="2"/>
        <v/>
      </c>
      <c r="K35" s="25" t="str">
        <f t="shared" ca="1" si="2"/>
        <v/>
      </c>
      <c r="L35" s="25" t="str">
        <f t="shared" ca="1" si="2"/>
        <v/>
      </c>
      <c r="M35" s="25" t="str">
        <f t="shared" ca="1" si="2"/>
        <v/>
      </c>
      <c r="N35" s="25" t="str">
        <f t="shared" ca="1" si="2"/>
        <v/>
      </c>
      <c r="O35" s="25" t="str">
        <f t="shared" ca="1" si="2"/>
        <v/>
      </c>
      <c r="P35" s="25" t="str">
        <f t="shared" ca="1" si="2"/>
        <v/>
      </c>
      <c r="Q35" s="25" t="str">
        <f t="shared" ca="1" si="2"/>
        <v/>
      </c>
      <c r="R35" s="25" t="str">
        <f t="shared" ca="1" si="2"/>
        <v/>
      </c>
      <c r="S35" s="25" t="str">
        <f t="shared" ca="1" si="2"/>
        <v/>
      </c>
      <c r="T35" s="25" t="str">
        <f t="shared" ca="1" si="2"/>
        <v/>
      </c>
      <c r="U35" s="25" t="str">
        <f t="shared" ca="1" si="2"/>
        <v/>
      </c>
      <c r="V35" s="25" t="str">
        <f t="shared" ca="1" si="2"/>
        <v/>
      </c>
      <c r="W35" s="25" t="str">
        <f t="shared" ca="1" si="2"/>
        <v/>
      </c>
      <c r="X35" s="25" t="str">
        <f t="shared" ca="1" si="2"/>
        <v/>
      </c>
      <c r="Y35" s="25" t="str">
        <f t="shared" ca="1" si="2"/>
        <v/>
      </c>
      <c r="Z35" s="25" t="str">
        <f t="shared" ca="1" si="2"/>
        <v/>
      </c>
      <c r="AA35" s="25" t="str">
        <f t="shared" ca="1" si="2"/>
        <v/>
      </c>
      <c r="AB35" s="25" t="str">
        <f t="shared" ca="1" si="2"/>
        <v/>
      </c>
      <c r="AC35" s="25" t="str">
        <f t="shared" ca="1" si="2"/>
        <v/>
      </c>
      <c r="AD35" s="25" t="str">
        <f t="shared" ca="1" si="3"/>
        <v/>
      </c>
      <c r="AE35" s="25" t="str">
        <f t="shared" ca="1" si="3"/>
        <v/>
      </c>
      <c r="AF35" s="25" t="str">
        <f t="shared" ca="1" si="3"/>
        <v/>
      </c>
      <c r="AG35" s="25" t="str">
        <f t="shared" ca="1" si="3"/>
        <v/>
      </c>
      <c r="AH35" s="25" t="str">
        <f t="shared" ca="1" si="3"/>
        <v/>
      </c>
    </row>
    <row r="36" spans="1:34" x14ac:dyDescent="0.2">
      <c r="A36" s="19"/>
      <c r="B36" s="19"/>
      <c r="C36" s="19"/>
      <c r="D36" s="20"/>
      <c r="E36" s="21"/>
      <c r="F36" s="22" t="str">
        <f>IF(OR(D36="",E36=""),"",WORKDAY(D36,MAX(1,E36)-1))</f>
        <v/>
      </c>
      <c r="G36" s="23"/>
      <c r="H36" s="24" t="str">
        <f ca="1">IF(F36="","",IF(N(G36)&gt;=1,"Terminé",IF(TODAY()&gt;F36,"En retard",IF(TODAY()&gt;=D36,"En cours","À venir"))))</f>
        <v/>
      </c>
      <c r="I36" s="25" t="str">
        <f ca="1">IF(OR($D36="",$F36=""),"",IF(AND(I$8&lt;=$F36,I$8+4&gt;=$D36),IF(N($G36)&gt;=1,2,IF(TODAY()&gt;$F36,3,1)),""))</f>
        <v/>
      </c>
      <c r="J36" s="25" t="str">
        <f t="shared" ref="J36:AH48" ca="1" si="4">IF(OR($D36="",$F36=""),"",IF(AND(J$8&lt;=$F36,J$8+4&gt;=$D36),IF(N($G36)&gt;=1,2,IF(TODAY()&gt;$F36,3,1)),""))</f>
        <v/>
      </c>
      <c r="K36" s="25" t="str">
        <f t="shared" ca="1" si="4"/>
        <v/>
      </c>
      <c r="L36" s="25" t="str">
        <f t="shared" ca="1" si="4"/>
        <v/>
      </c>
      <c r="M36" s="25" t="str">
        <f t="shared" ca="1" si="4"/>
        <v/>
      </c>
      <c r="N36" s="25" t="str">
        <f t="shared" ca="1" si="4"/>
        <v/>
      </c>
      <c r="O36" s="25" t="str">
        <f t="shared" ca="1" si="4"/>
        <v/>
      </c>
      <c r="P36" s="25" t="str">
        <f t="shared" ca="1" si="4"/>
        <v/>
      </c>
      <c r="Q36" s="25" t="str">
        <f t="shared" ca="1" si="4"/>
        <v/>
      </c>
      <c r="R36" s="25" t="str">
        <f t="shared" ca="1" si="4"/>
        <v/>
      </c>
      <c r="S36" s="25" t="str">
        <f t="shared" ca="1" si="4"/>
        <v/>
      </c>
      <c r="T36" s="25" t="str">
        <f t="shared" ca="1" si="4"/>
        <v/>
      </c>
      <c r="U36" s="25" t="str">
        <f t="shared" ca="1" si="4"/>
        <v/>
      </c>
      <c r="V36" s="25" t="str">
        <f t="shared" ca="1" si="4"/>
        <v/>
      </c>
      <c r="W36" s="25" t="str">
        <f t="shared" ca="1" si="4"/>
        <v/>
      </c>
      <c r="X36" s="25" t="str">
        <f t="shared" ca="1" si="4"/>
        <v/>
      </c>
      <c r="Y36" s="25" t="str">
        <f t="shared" ca="1" si="4"/>
        <v/>
      </c>
      <c r="Z36" s="25" t="str">
        <f t="shared" ca="1" si="4"/>
        <v/>
      </c>
      <c r="AA36" s="25" t="str">
        <f t="shared" ca="1" si="4"/>
        <v/>
      </c>
      <c r="AB36" s="25" t="str">
        <f t="shared" ca="1" si="4"/>
        <v/>
      </c>
      <c r="AC36" s="25" t="str">
        <f t="shared" ca="1" si="4"/>
        <v/>
      </c>
      <c r="AD36" s="25" t="str">
        <f t="shared" ca="1" si="3"/>
        <v/>
      </c>
      <c r="AE36" s="25" t="str">
        <f t="shared" ca="1" si="3"/>
        <v/>
      </c>
      <c r="AF36" s="25" t="str">
        <f t="shared" ca="1" si="3"/>
        <v/>
      </c>
      <c r="AG36" s="25" t="str">
        <f t="shared" ca="1" si="3"/>
        <v/>
      </c>
      <c r="AH36" s="25" t="str">
        <f t="shared" ca="1" si="3"/>
        <v/>
      </c>
    </row>
    <row r="37" spans="1:34" x14ac:dyDescent="0.2">
      <c r="A37" s="19"/>
      <c r="B37" s="19"/>
      <c r="C37" s="19"/>
      <c r="D37" s="20"/>
      <c r="E37" s="21"/>
      <c r="F37" s="22" t="str">
        <f>IF(OR(D37="",E37=""),"",WORKDAY(D37,MAX(1,E37)-1))</f>
        <v/>
      </c>
      <c r="G37" s="23"/>
      <c r="H37" s="24" t="str">
        <f ca="1">IF(F37="","",IF(N(G37)&gt;=1,"Terminé",IF(TODAY()&gt;F37,"En retard",IF(TODAY()&gt;=D37,"En cours","À venir"))))</f>
        <v/>
      </c>
      <c r="I37" s="25" t="str">
        <f ca="1">IF(OR($D37="",$F37=""),"",IF(AND(I$8&lt;=$F37,I$8+4&gt;=$D37),IF(N($G37)&gt;=1,2,IF(TODAY()&gt;$F37,3,1)),""))</f>
        <v/>
      </c>
      <c r="J37" s="25" t="str">
        <f t="shared" ca="1" si="4"/>
        <v/>
      </c>
      <c r="K37" s="25" t="str">
        <f t="shared" ca="1" si="4"/>
        <v/>
      </c>
      <c r="L37" s="25" t="str">
        <f t="shared" ca="1" si="4"/>
        <v/>
      </c>
      <c r="M37" s="25" t="str">
        <f t="shared" ca="1" si="4"/>
        <v/>
      </c>
      <c r="N37" s="25" t="str">
        <f t="shared" ca="1" si="4"/>
        <v/>
      </c>
      <c r="O37" s="25" t="str">
        <f t="shared" ca="1" si="4"/>
        <v/>
      </c>
      <c r="P37" s="25" t="str">
        <f t="shared" ca="1" si="4"/>
        <v/>
      </c>
      <c r="Q37" s="25" t="str">
        <f t="shared" ca="1" si="4"/>
        <v/>
      </c>
      <c r="R37" s="25" t="str">
        <f t="shared" ca="1" si="4"/>
        <v/>
      </c>
      <c r="S37" s="25" t="str">
        <f t="shared" ca="1" si="4"/>
        <v/>
      </c>
      <c r="T37" s="25" t="str">
        <f t="shared" ca="1" si="4"/>
        <v/>
      </c>
      <c r="U37" s="25" t="str">
        <f t="shared" ca="1" si="4"/>
        <v/>
      </c>
      <c r="V37" s="25" t="str">
        <f t="shared" ca="1" si="4"/>
        <v/>
      </c>
      <c r="W37" s="25" t="str">
        <f t="shared" ca="1" si="4"/>
        <v/>
      </c>
      <c r="X37" s="25" t="str">
        <f t="shared" ca="1" si="4"/>
        <v/>
      </c>
      <c r="Y37" s="25" t="str">
        <f t="shared" ca="1" si="4"/>
        <v/>
      </c>
      <c r="Z37" s="25" t="str">
        <f t="shared" ca="1" si="4"/>
        <v/>
      </c>
      <c r="AA37" s="25" t="str">
        <f t="shared" ca="1" si="4"/>
        <v/>
      </c>
      <c r="AB37" s="25" t="str">
        <f t="shared" ca="1" si="4"/>
        <v/>
      </c>
      <c r="AC37" s="25" t="str">
        <f t="shared" ca="1" si="4"/>
        <v/>
      </c>
      <c r="AD37" s="25" t="str">
        <f t="shared" ca="1" si="3"/>
        <v/>
      </c>
      <c r="AE37" s="25" t="str">
        <f t="shared" ca="1" si="3"/>
        <v/>
      </c>
      <c r="AF37" s="25" t="str">
        <f t="shared" ca="1" si="3"/>
        <v/>
      </c>
      <c r="AG37" s="25" t="str">
        <f t="shared" ca="1" si="3"/>
        <v/>
      </c>
      <c r="AH37" s="25" t="str">
        <f t="shared" ca="1" si="3"/>
        <v/>
      </c>
    </row>
    <row r="38" spans="1:34" x14ac:dyDescent="0.2">
      <c r="A38" s="19"/>
      <c r="B38" s="19"/>
      <c r="C38" s="19"/>
      <c r="D38" s="20"/>
      <c r="E38" s="21"/>
      <c r="F38" s="22" t="str">
        <f>IF(OR(D38="",E38=""),"",WORKDAY(D38,MAX(1,E38)-1))</f>
        <v/>
      </c>
      <c r="G38" s="23"/>
      <c r="H38" s="24" t="str">
        <f ca="1">IF(F38="","",IF(N(G38)&gt;=1,"Terminé",IF(TODAY()&gt;F38,"En retard",IF(TODAY()&gt;=D38,"En cours","À venir"))))</f>
        <v/>
      </c>
      <c r="I38" s="25" t="str">
        <f ca="1">IF(OR($D38="",$F38=""),"",IF(AND(I$8&lt;=$F38,I$8+4&gt;=$D38),IF(N($G38)&gt;=1,2,IF(TODAY()&gt;$F38,3,1)),""))</f>
        <v/>
      </c>
      <c r="J38" s="25" t="str">
        <f t="shared" ca="1" si="4"/>
        <v/>
      </c>
      <c r="K38" s="25" t="str">
        <f t="shared" ca="1" si="4"/>
        <v/>
      </c>
      <c r="L38" s="25" t="str">
        <f t="shared" ca="1" si="4"/>
        <v/>
      </c>
      <c r="M38" s="25" t="str">
        <f t="shared" ca="1" si="4"/>
        <v/>
      </c>
      <c r="N38" s="25" t="str">
        <f t="shared" ca="1" si="4"/>
        <v/>
      </c>
      <c r="O38" s="25" t="str">
        <f t="shared" ca="1" si="4"/>
        <v/>
      </c>
      <c r="P38" s="25" t="str">
        <f t="shared" ca="1" si="4"/>
        <v/>
      </c>
      <c r="Q38" s="25" t="str">
        <f t="shared" ca="1" si="4"/>
        <v/>
      </c>
      <c r="R38" s="25" t="str">
        <f t="shared" ca="1" si="4"/>
        <v/>
      </c>
      <c r="S38" s="25" t="str">
        <f t="shared" ca="1" si="4"/>
        <v/>
      </c>
      <c r="T38" s="25" t="str">
        <f t="shared" ca="1" si="4"/>
        <v/>
      </c>
      <c r="U38" s="25" t="str">
        <f t="shared" ca="1" si="4"/>
        <v/>
      </c>
      <c r="V38" s="25" t="str">
        <f t="shared" ca="1" si="4"/>
        <v/>
      </c>
      <c r="W38" s="25" t="str">
        <f t="shared" ca="1" si="4"/>
        <v/>
      </c>
      <c r="X38" s="25" t="str">
        <f t="shared" ca="1" si="4"/>
        <v/>
      </c>
      <c r="Y38" s="25" t="str">
        <f t="shared" ca="1" si="4"/>
        <v/>
      </c>
      <c r="Z38" s="25" t="str">
        <f t="shared" ca="1" si="4"/>
        <v/>
      </c>
      <c r="AA38" s="25" t="str">
        <f t="shared" ca="1" si="4"/>
        <v/>
      </c>
      <c r="AB38" s="25" t="str">
        <f t="shared" ca="1" si="4"/>
        <v/>
      </c>
      <c r="AC38" s="25" t="str">
        <f t="shared" ca="1" si="4"/>
        <v/>
      </c>
      <c r="AD38" s="25" t="str">
        <f t="shared" ca="1" si="3"/>
        <v/>
      </c>
      <c r="AE38" s="25" t="str">
        <f t="shared" ca="1" si="3"/>
        <v/>
      </c>
      <c r="AF38" s="25" t="str">
        <f t="shared" ca="1" si="3"/>
        <v/>
      </c>
      <c r="AG38" s="25" t="str">
        <f t="shared" ca="1" si="3"/>
        <v/>
      </c>
      <c r="AH38" s="25" t="str">
        <f t="shared" ca="1" si="3"/>
        <v/>
      </c>
    </row>
    <row r="39" spans="1:34" x14ac:dyDescent="0.2">
      <c r="A39" s="19"/>
      <c r="B39" s="19"/>
      <c r="C39" s="19"/>
      <c r="D39" s="20"/>
      <c r="E39" s="21"/>
      <c r="F39" s="22" t="str">
        <f>IF(OR(D39="",E39=""),"",WORKDAY(D39,MAX(1,E39)-1))</f>
        <v/>
      </c>
      <c r="G39" s="23"/>
      <c r="H39" s="24" t="str">
        <f ca="1">IF(F39="","",IF(N(G39)&gt;=1,"Terminé",IF(TODAY()&gt;F39,"En retard",IF(TODAY()&gt;=D39,"En cours","À venir"))))</f>
        <v/>
      </c>
      <c r="I39" s="25" t="str">
        <f ca="1">IF(OR($D39="",$F39=""),"",IF(AND(I$8&lt;=$F39,I$8+4&gt;=$D39),IF(N($G39)&gt;=1,2,IF(TODAY()&gt;$F39,3,1)),""))</f>
        <v/>
      </c>
      <c r="J39" s="25" t="str">
        <f t="shared" ca="1" si="4"/>
        <v/>
      </c>
      <c r="K39" s="25" t="str">
        <f t="shared" ca="1" si="4"/>
        <v/>
      </c>
      <c r="L39" s="25" t="str">
        <f t="shared" ca="1" si="4"/>
        <v/>
      </c>
      <c r="M39" s="25" t="str">
        <f t="shared" ca="1" si="4"/>
        <v/>
      </c>
      <c r="N39" s="25" t="str">
        <f t="shared" ca="1" si="4"/>
        <v/>
      </c>
      <c r="O39" s="25" t="str">
        <f t="shared" ca="1" si="4"/>
        <v/>
      </c>
      <c r="P39" s="25" t="str">
        <f t="shared" ca="1" si="4"/>
        <v/>
      </c>
      <c r="Q39" s="25" t="str">
        <f t="shared" ca="1" si="4"/>
        <v/>
      </c>
      <c r="R39" s="25" t="str">
        <f t="shared" ca="1" si="4"/>
        <v/>
      </c>
      <c r="S39" s="25" t="str">
        <f t="shared" ca="1" si="4"/>
        <v/>
      </c>
      <c r="T39" s="25" t="str">
        <f t="shared" ca="1" si="4"/>
        <v/>
      </c>
      <c r="U39" s="25" t="str">
        <f t="shared" ca="1" si="4"/>
        <v/>
      </c>
      <c r="V39" s="25" t="str">
        <f t="shared" ca="1" si="4"/>
        <v/>
      </c>
      <c r="W39" s="25" t="str">
        <f t="shared" ca="1" si="4"/>
        <v/>
      </c>
      <c r="X39" s="25" t="str">
        <f t="shared" ca="1" si="4"/>
        <v/>
      </c>
      <c r="Y39" s="25" t="str">
        <f t="shared" ca="1" si="4"/>
        <v/>
      </c>
      <c r="Z39" s="25" t="str">
        <f t="shared" ca="1" si="4"/>
        <v/>
      </c>
      <c r="AA39" s="25" t="str">
        <f t="shared" ca="1" si="4"/>
        <v/>
      </c>
      <c r="AB39" s="25" t="str">
        <f t="shared" ca="1" si="4"/>
        <v/>
      </c>
      <c r="AC39" s="25" t="str">
        <f t="shared" ca="1" si="4"/>
        <v/>
      </c>
      <c r="AD39" s="25" t="str">
        <f t="shared" ca="1" si="3"/>
        <v/>
      </c>
      <c r="AE39" s="25" t="str">
        <f t="shared" ca="1" si="3"/>
        <v/>
      </c>
      <c r="AF39" s="25" t="str">
        <f t="shared" ca="1" si="3"/>
        <v/>
      </c>
      <c r="AG39" s="25" t="str">
        <f t="shared" ca="1" si="3"/>
        <v/>
      </c>
      <c r="AH39" s="25" t="str">
        <f t="shared" ca="1" si="3"/>
        <v/>
      </c>
    </row>
    <row r="40" spans="1:34" x14ac:dyDescent="0.2">
      <c r="A40" s="19"/>
      <c r="B40" s="19"/>
      <c r="C40" s="19"/>
      <c r="D40" s="20"/>
      <c r="E40" s="21"/>
      <c r="F40" s="22" t="str">
        <f>IF(OR(D40="",E40=""),"",WORKDAY(D40,MAX(1,E40)-1))</f>
        <v/>
      </c>
      <c r="G40" s="23"/>
      <c r="H40" s="24" t="str">
        <f ca="1">IF(F40="","",IF(N(G40)&gt;=1,"Terminé",IF(TODAY()&gt;F40,"En retard",IF(TODAY()&gt;=D40,"En cours","À venir"))))</f>
        <v/>
      </c>
      <c r="I40" s="25" t="str">
        <f ca="1">IF(OR($D40="",$F40=""),"",IF(AND(I$8&lt;=$F40,I$8+4&gt;=$D40),IF(N($G40)&gt;=1,2,IF(TODAY()&gt;$F40,3,1)),""))</f>
        <v/>
      </c>
      <c r="J40" s="25" t="str">
        <f t="shared" ca="1" si="4"/>
        <v/>
      </c>
      <c r="K40" s="25" t="str">
        <f t="shared" ca="1" si="4"/>
        <v/>
      </c>
      <c r="L40" s="25" t="str">
        <f t="shared" ca="1" si="4"/>
        <v/>
      </c>
      <c r="M40" s="25" t="str">
        <f t="shared" ca="1" si="4"/>
        <v/>
      </c>
      <c r="N40" s="25" t="str">
        <f t="shared" ca="1" si="4"/>
        <v/>
      </c>
      <c r="O40" s="25" t="str">
        <f t="shared" ca="1" si="4"/>
        <v/>
      </c>
      <c r="P40" s="25" t="str">
        <f t="shared" ca="1" si="4"/>
        <v/>
      </c>
      <c r="Q40" s="25" t="str">
        <f t="shared" ca="1" si="4"/>
        <v/>
      </c>
      <c r="R40" s="25" t="str">
        <f t="shared" ca="1" si="4"/>
        <v/>
      </c>
      <c r="S40" s="25" t="str">
        <f t="shared" ca="1" si="4"/>
        <v/>
      </c>
      <c r="T40" s="25" t="str">
        <f t="shared" ca="1" si="4"/>
        <v/>
      </c>
      <c r="U40" s="25" t="str">
        <f t="shared" ca="1" si="4"/>
        <v/>
      </c>
      <c r="V40" s="25" t="str">
        <f t="shared" ca="1" si="4"/>
        <v/>
      </c>
      <c r="W40" s="25" t="str">
        <f t="shared" ca="1" si="4"/>
        <v/>
      </c>
      <c r="X40" s="25" t="str">
        <f t="shared" ca="1" si="4"/>
        <v/>
      </c>
      <c r="Y40" s="25" t="str">
        <f t="shared" ca="1" si="4"/>
        <v/>
      </c>
      <c r="Z40" s="25" t="str">
        <f t="shared" ca="1" si="4"/>
        <v/>
      </c>
      <c r="AA40" s="25" t="str">
        <f t="shared" ca="1" si="4"/>
        <v/>
      </c>
      <c r="AB40" s="25" t="str">
        <f t="shared" ca="1" si="4"/>
        <v/>
      </c>
      <c r="AC40" s="25" t="str">
        <f t="shared" ca="1" si="4"/>
        <v/>
      </c>
      <c r="AD40" s="25" t="str">
        <f t="shared" ca="1" si="3"/>
        <v/>
      </c>
      <c r="AE40" s="25" t="str">
        <f t="shared" ca="1" si="3"/>
        <v/>
      </c>
      <c r="AF40" s="25" t="str">
        <f t="shared" ca="1" si="3"/>
        <v/>
      </c>
      <c r="AG40" s="25" t="str">
        <f t="shared" ca="1" si="3"/>
        <v/>
      </c>
      <c r="AH40" s="25" t="str">
        <f t="shared" ca="1" si="3"/>
        <v/>
      </c>
    </row>
    <row r="41" spans="1:34" x14ac:dyDescent="0.2">
      <c r="A41" s="19"/>
      <c r="B41" s="19"/>
      <c r="C41" s="19"/>
      <c r="D41" s="20"/>
      <c r="E41" s="21"/>
      <c r="F41" s="22" t="str">
        <f>IF(OR(D41="",E41=""),"",WORKDAY(D41,MAX(1,E41)-1))</f>
        <v/>
      </c>
      <c r="G41" s="23"/>
      <c r="H41" s="24" t="str">
        <f ca="1">IF(F41="","",IF(N(G41)&gt;=1,"Terminé",IF(TODAY()&gt;F41,"En retard",IF(TODAY()&gt;=D41,"En cours","À venir"))))</f>
        <v/>
      </c>
      <c r="I41" s="25" t="str">
        <f ca="1">IF(OR($D41="",$F41=""),"",IF(AND(I$8&lt;=$F41,I$8+4&gt;=$D41),IF(N($G41)&gt;=1,2,IF(TODAY()&gt;$F41,3,1)),""))</f>
        <v/>
      </c>
      <c r="J41" s="25" t="str">
        <f t="shared" ca="1" si="4"/>
        <v/>
      </c>
      <c r="K41" s="25" t="str">
        <f t="shared" ca="1" si="4"/>
        <v/>
      </c>
      <c r="L41" s="25" t="str">
        <f t="shared" ca="1" si="4"/>
        <v/>
      </c>
      <c r="M41" s="25" t="str">
        <f t="shared" ca="1" si="4"/>
        <v/>
      </c>
      <c r="N41" s="25" t="str">
        <f t="shared" ca="1" si="4"/>
        <v/>
      </c>
      <c r="O41" s="25" t="str">
        <f t="shared" ca="1" si="4"/>
        <v/>
      </c>
      <c r="P41" s="25" t="str">
        <f t="shared" ca="1" si="4"/>
        <v/>
      </c>
      <c r="Q41" s="25" t="str">
        <f t="shared" ca="1" si="4"/>
        <v/>
      </c>
      <c r="R41" s="25" t="str">
        <f t="shared" ca="1" si="4"/>
        <v/>
      </c>
      <c r="S41" s="25" t="str">
        <f t="shared" ca="1" si="4"/>
        <v/>
      </c>
      <c r="T41" s="25" t="str">
        <f t="shared" ca="1" si="4"/>
        <v/>
      </c>
      <c r="U41" s="25" t="str">
        <f t="shared" ca="1" si="4"/>
        <v/>
      </c>
      <c r="V41" s="25" t="str">
        <f t="shared" ca="1" si="4"/>
        <v/>
      </c>
      <c r="W41" s="25" t="str">
        <f t="shared" ca="1" si="4"/>
        <v/>
      </c>
      <c r="X41" s="25" t="str">
        <f t="shared" ca="1" si="4"/>
        <v/>
      </c>
      <c r="Y41" s="25" t="str">
        <f t="shared" ca="1" si="4"/>
        <v/>
      </c>
      <c r="Z41" s="25" t="str">
        <f t="shared" ca="1" si="4"/>
        <v/>
      </c>
      <c r="AA41" s="25" t="str">
        <f t="shared" ca="1" si="4"/>
        <v/>
      </c>
      <c r="AB41" s="25" t="str">
        <f t="shared" ca="1" si="4"/>
        <v/>
      </c>
      <c r="AC41" s="25" t="str">
        <f t="shared" ca="1" si="4"/>
        <v/>
      </c>
      <c r="AD41" s="25" t="str">
        <f t="shared" ca="1" si="3"/>
        <v/>
      </c>
      <c r="AE41" s="25" t="str">
        <f t="shared" ca="1" si="3"/>
        <v/>
      </c>
      <c r="AF41" s="25" t="str">
        <f t="shared" ca="1" si="3"/>
        <v/>
      </c>
      <c r="AG41" s="25" t="str">
        <f t="shared" ca="1" si="3"/>
        <v/>
      </c>
      <c r="AH41" s="25" t="str">
        <f t="shared" ca="1" si="3"/>
        <v/>
      </c>
    </row>
    <row r="42" spans="1:34" x14ac:dyDescent="0.2">
      <c r="A42" s="19"/>
      <c r="B42" s="19"/>
      <c r="C42" s="19"/>
      <c r="D42" s="20"/>
      <c r="E42" s="21"/>
      <c r="F42" s="22" t="str">
        <f>IF(OR(D42="",E42=""),"",WORKDAY(D42,MAX(1,E42)-1))</f>
        <v/>
      </c>
      <c r="G42" s="23"/>
      <c r="H42" s="24" t="str">
        <f ca="1">IF(F42="","",IF(N(G42)&gt;=1,"Terminé",IF(TODAY()&gt;F42,"En retard",IF(TODAY()&gt;=D42,"En cours","À venir"))))</f>
        <v/>
      </c>
      <c r="I42" s="25" t="str">
        <f ca="1">IF(OR($D42="",$F42=""),"",IF(AND(I$8&lt;=$F42,I$8+4&gt;=$D42),IF(N($G42)&gt;=1,2,IF(TODAY()&gt;$F42,3,1)),""))</f>
        <v/>
      </c>
      <c r="J42" s="25" t="str">
        <f t="shared" ca="1" si="4"/>
        <v/>
      </c>
      <c r="K42" s="25" t="str">
        <f t="shared" ca="1" si="4"/>
        <v/>
      </c>
      <c r="L42" s="25" t="str">
        <f t="shared" ca="1" si="4"/>
        <v/>
      </c>
      <c r="M42" s="25" t="str">
        <f t="shared" ca="1" si="4"/>
        <v/>
      </c>
      <c r="N42" s="25" t="str">
        <f t="shared" ca="1" si="4"/>
        <v/>
      </c>
      <c r="O42" s="25" t="str">
        <f t="shared" ca="1" si="4"/>
        <v/>
      </c>
      <c r="P42" s="25" t="str">
        <f t="shared" ca="1" si="4"/>
        <v/>
      </c>
      <c r="Q42" s="25" t="str">
        <f t="shared" ca="1" si="4"/>
        <v/>
      </c>
      <c r="R42" s="25" t="str">
        <f t="shared" ca="1" si="4"/>
        <v/>
      </c>
      <c r="S42" s="25" t="str">
        <f t="shared" ca="1" si="4"/>
        <v/>
      </c>
      <c r="T42" s="25" t="str">
        <f t="shared" ca="1" si="4"/>
        <v/>
      </c>
      <c r="U42" s="25" t="str">
        <f t="shared" ca="1" si="4"/>
        <v/>
      </c>
      <c r="V42" s="25" t="str">
        <f t="shared" ca="1" si="4"/>
        <v/>
      </c>
      <c r="W42" s="25" t="str">
        <f t="shared" ca="1" si="4"/>
        <v/>
      </c>
      <c r="X42" s="25" t="str">
        <f t="shared" ca="1" si="4"/>
        <v/>
      </c>
      <c r="Y42" s="25" t="str">
        <f t="shared" ca="1" si="4"/>
        <v/>
      </c>
      <c r="Z42" s="25" t="str">
        <f t="shared" ca="1" si="4"/>
        <v/>
      </c>
      <c r="AA42" s="25" t="str">
        <f t="shared" ca="1" si="4"/>
        <v/>
      </c>
      <c r="AB42" s="25" t="str">
        <f t="shared" ca="1" si="4"/>
        <v/>
      </c>
      <c r="AC42" s="25" t="str">
        <f t="shared" ca="1" si="4"/>
        <v/>
      </c>
      <c r="AD42" s="25" t="str">
        <f t="shared" ca="1" si="3"/>
        <v/>
      </c>
      <c r="AE42" s="25" t="str">
        <f t="shared" ca="1" si="3"/>
        <v/>
      </c>
      <c r="AF42" s="25" t="str">
        <f t="shared" ca="1" si="3"/>
        <v/>
      </c>
      <c r="AG42" s="25" t="str">
        <f t="shared" ca="1" si="3"/>
        <v/>
      </c>
      <c r="AH42" s="25" t="str">
        <f t="shared" ca="1" si="3"/>
        <v/>
      </c>
    </row>
    <row r="43" spans="1:34" x14ac:dyDescent="0.2">
      <c r="A43" s="19"/>
      <c r="B43" s="19"/>
      <c r="C43" s="19"/>
      <c r="D43" s="20"/>
      <c r="E43" s="21"/>
      <c r="F43" s="22" t="str">
        <f>IF(OR(D43="",E43=""),"",WORKDAY(D43,MAX(1,E43)-1))</f>
        <v/>
      </c>
      <c r="G43" s="23"/>
      <c r="H43" s="24" t="str">
        <f ca="1">IF(F43="","",IF(N(G43)&gt;=1,"Terminé",IF(TODAY()&gt;F43,"En retard",IF(TODAY()&gt;=D43,"En cours","À venir"))))</f>
        <v/>
      </c>
      <c r="I43" s="25" t="str">
        <f ca="1">IF(OR($D43="",$F43=""),"",IF(AND(I$8&lt;=$F43,I$8+4&gt;=$D43),IF(N($G43)&gt;=1,2,IF(TODAY()&gt;$F43,3,1)),""))</f>
        <v/>
      </c>
      <c r="J43" s="25" t="str">
        <f t="shared" ca="1" si="4"/>
        <v/>
      </c>
      <c r="K43" s="25" t="str">
        <f t="shared" ca="1" si="4"/>
        <v/>
      </c>
      <c r="L43" s="25" t="str">
        <f t="shared" ca="1" si="4"/>
        <v/>
      </c>
      <c r="M43" s="25" t="str">
        <f t="shared" ca="1" si="4"/>
        <v/>
      </c>
      <c r="N43" s="25" t="str">
        <f t="shared" ca="1" si="4"/>
        <v/>
      </c>
      <c r="O43" s="25" t="str">
        <f t="shared" ca="1" si="4"/>
        <v/>
      </c>
      <c r="P43" s="25" t="str">
        <f t="shared" ca="1" si="4"/>
        <v/>
      </c>
      <c r="Q43" s="25" t="str">
        <f t="shared" ca="1" si="4"/>
        <v/>
      </c>
      <c r="R43" s="25" t="str">
        <f t="shared" ca="1" si="4"/>
        <v/>
      </c>
      <c r="S43" s="25" t="str">
        <f t="shared" ca="1" si="4"/>
        <v/>
      </c>
      <c r="T43" s="25" t="str">
        <f t="shared" ca="1" si="4"/>
        <v/>
      </c>
      <c r="U43" s="25" t="str">
        <f t="shared" ca="1" si="4"/>
        <v/>
      </c>
      <c r="V43" s="25" t="str">
        <f t="shared" ca="1" si="4"/>
        <v/>
      </c>
      <c r="W43" s="25" t="str">
        <f t="shared" ca="1" si="4"/>
        <v/>
      </c>
      <c r="X43" s="25" t="str">
        <f t="shared" ca="1" si="4"/>
        <v/>
      </c>
      <c r="Y43" s="25" t="str">
        <f t="shared" ca="1" si="4"/>
        <v/>
      </c>
      <c r="Z43" s="25" t="str">
        <f t="shared" ca="1" si="4"/>
        <v/>
      </c>
      <c r="AA43" s="25" t="str">
        <f t="shared" ca="1" si="4"/>
        <v/>
      </c>
      <c r="AB43" s="25" t="str">
        <f t="shared" ca="1" si="4"/>
        <v/>
      </c>
      <c r="AC43" s="25" t="str">
        <f t="shared" ca="1" si="4"/>
        <v/>
      </c>
      <c r="AD43" s="25" t="str">
        <f t="shared" ca="1" si="3"/>
        <v/>
      </c>
      <c r="AE43" s="25" t="str">
        <f t="shared" ca="1" si="3"/>
        <v/>
      </c>
      <c r="AF43" s="25" t="str">
        <f t="shared" ca="1" si="3"/>
        <v/>
      </c>
      <c r="AG43" s="25" t="str">
        <f t="shared" ca="1" si="3"/>
        <v/>
      </c>
      <c r="AH43" s="25" t="str">
        <f t="shared" ca="1" si="3"/>
        <v/>
      </c>
    </row>
    <row r="44" spans="1:34" x14ac:dyDescent="0.2">
      <c r="A44" s="19"/>
      <c r="B44" s="19"/>
      <c r="C44" s="19"/>
      <c r="D44" s="20"/>
      <c r="E44" s="21"/>
      <c r="F44" s="22" t="str">
        <f>IF(OR(D44="",E44=""),"",WORKDAY(D44,MAX(1,E44)-1))</f>
        <v/>
      </c>
      <c r="G44" s="23"/>
      <c r="H44" s="24" t="str">
        <f ca="1">IF(F44="","",IF(N(G44)&gt;=1,"Terminé",IF(TODAY()&gt;F44,"En retard",IF(TODAY()&gt;=D44,"En cours","À venir"))))</f>
        <v/>
      </c>
      <c r="I44" s="25" t="str">
        <f ca="1">IF(OR($D44="",$F44=""),"",IF(AND(I$8&lt;=$F44,I$8+4&gt;=$D44),IF(N($G44)&gt;=1,2,IF(TODAY()&gt;$F44,3,1)),""))</f>
        <v/>
      </c>
      <c r="J44" s="25" t="str">
        <f t="shared" ca="1" si="4"/>
        <v/>
      </c>
      <c r="K44" s="25" t="str">
        <f t="shared" ca="1" si="4"/>
        <v/>
      </c>
      <c r="L44" s="25" t="str">
        <f t="shared" ca="1" si="4"/>
        <v/>
      </c>
      <c r="M44" s="25" t="str">
        <f t="shared" ca="1" si="4"/>
        <v/>
      </c>
      <c r="N44" s="25" t="str">
        <f t="shared" ca="1" si="4"/>
        <v/>
      </c>
      <c r="O44" s="25" t="str">
        <f t="shared" ca="1" si="4"/>
        <v/>
      </c>
      <c r="P44" s="25" t="str">
        <f t="shared" ca="1" si="4"/>
        <v/>
      </c>
      <c r="Q44" s="25" t="str">
        <f t="shared" ca="1" si="4"/>
        <v/>
      </c>
      <c r="R44" s="25" t="str">
        <f t="shared" ca="1" si="4"/>
        <v/>
      </c>
      <c r="S44" s="25" t="str">
        <f t="shared" ca="1" si="4"/>
        <v/>
      </c>
      <c r="T44" s="25" t="str">
        <f t="shared" ca="1" si="4"/>
        <v/>
      </c>
      <c r="U44" s="25" t="str">
        <f t="shared" ca="1" si="4"/>
        <v/>
      </c>
      <c r="V44" s="25" t="str">
        <f t="shared" ca="1" si="4"/>
        <v/>
      </c>
      <c r="W44" s="25" t="str">
        <f t="shared" ca="1" si="4"/>
        <v/>
      </c>
      <c r="X44" s="25" t="str">
        <f t="shared" ca="1" si="4"/>
        <v/>
      </c>
      <c r="Y44" s="25" t="str">
        <f t="shared" ca="1" si="4"/>
        <v/>
      </c>
      <c r="Z44" s="25" t="str">
        <f t="shared" ca="1" si="4"/>
        <v/>
      </c>
      <c r="AA44" s="25" t="str">
        <f t="shared" ca="1" si="4"/>
        <v/>
      </c>
      <c r="AB44" s="25" t="str">
        <f t="shared" ca="1" si="4"/>
        <v/>
      </c>
      <c r="AC44" s="25" t="str">
        <f t="shared" ca="1" si="4"/>
        <v/>
      </c>
      <c r="AD44" s="25" t="str">
        <f t="shared" ca="1" si="3"/>
        <v/>
      </c>
      <c r="AE44" s="25" t="str">
        <f t="shared" ca="1" si="3"/>
        <v/>
      </c>
      <c r="AF44" s="25" t="str">
        <f t="shared" ca="1" si="3"/>
        <v/>
      </c>
      <c r="AG44" s="25" t="str">
        <f t="shared" ca="1" si="3"/>
        <v/>
      </c>
      <c r="AH44" s="25" t="str">
        <f t="shared" ca="1" si="3"/>
        <v/>
      </c>
    </row>
    <row r="45" spans="1:34" x14ac:dyDescent="0.2">
      <c r="A45" s="19"/>
      <c r="B45" s="19"/>
      <c r="C45" s="19"/>
      <c r="D45" s="20"/>
      <c r="E45" s="21"/>
      <c r="F45" s="22" t="str">
        <f>IF(OR(D45="",E45=""),"",WORKDAY(D45,MAX(1,E45)-1))</f>
        <v/>
      </c>
      <c r="G45" s="23"/>
      <c r="H45" s="24" t="str">
        <f ca="1">IF(F45="","",IF(N(G45)&gt;=1,"Terminé",IF(TODAY()&gt;F45,"En retard",IF(TODAY()&gt;=D45,"En cours","À venir"))))</f>
        <v/>
      </c>
      <c r="I45" s="25" t="str">
        <f ca="1">IF(OR($D45="",$F45=""),"",IF(AND(I$8&lt;=$F45,I$8+4&gt;=$D45),IF(N($G45)&gt;=1,2,IF(TODAY()&gt;$F45,3,1)),""))</f>
        <v/>
      </c>
      <c r="J45" s="25" t="str">
        <f t="shared" ca="1" si="4"/>
        <v/>
      </c>
      <c r="K45" s="25" t="str">
        <f t="shared" ca="1" si="4"/>
        <v/>
      </c>
      <c r="L45" s="25" t="str">
        <f t="shared" ca="1" si="4"/>
        <v/>
      </c>
      <c r="M45" s="25" t="str">
        <f t="shared" ca="1" si="4"/>
        <v/>
      </c>
      <c r="N45" s="25" t="str">
        <f t="shared" ca="1" si="4"/>
        <v/>
      </c>
      <c r="O45" s="25" t="str">
        <f t="shared" ca="1" si="4"/>
        <v/>
      </c>
      <c r="P45" s="25" t="str">
        <f t="shared" ca="1" si="4"/>
        <v/>
      </c>
      <c r="Q45" s="25" t="str">
        <f t="shared" ca="1" si="4"/>
        <v/>
      </c>
      <c r="R45" s="25" t="str">
        <f t="shared" ca="1" si="4"/>
        <v/>
      </c>
      <c r="S45" s="25" t="str">
        <f t="shared" ca="1" si="4"/>
        <v/>
      </c>
      <c r="T45" s="25" t="str">
        <f t="shared" ca="1" si="4"/>
        <v/>
      </c>
      <c r="U45" s="25" t="str">
        <f t="shared" ca="1" si="4"/>
        <v/>
      </c>
      <c r="V45" s="25" t="str">
        <f t="shared" ca="1" si="4"/>
        <v/>
      </c>
      <c r="W45" s="25" t="str">
        <f t="shared" ca="1" si="4"/>
        <v/>
      </c>
      <c r="X45" s="25" t="str">
        <f t="shared" ca="1" si="4"/>
        <v/>
      </c>
      <c r="Y45" s="25" t="str">
        <f t="shared" ca="1" si="4"/>
        <v/>
      </c>
      <c r="Z45" s="25" t="str">
        <f t="shared" ca="1" si="4"/>
        <v/>
      </c>
      <c r="AA45" s="25" t="str">
        <f t="shared" ca="1" si="4"/>
        <v/>
      </c>
      <c r="AB45" s="25" t="str">
        <f t="shared" ca="1" si="4"/>
        <v/>
      </c>
      <c r="AC45" s="25" t="str">
        <f t="shared" ca="1" si="4"/>
        <v/>
      </c>
      <c r="AD45" s="25" t="str">
        <f t="shared" ca="1" si="3"/>
        <v/>
      </c>
      <c r="AE45" s="25" t="str">
        <f t="shared" ca="1" si="3"/>
        <v/>
      </c>
      <c r="AF45" s="25" t="str">
        <f t="shared" ca="1" si="3"/>
        <v/>
      </c>
      <c r="AG45" s="25" t="str">
        <f t="shared" ca="1" si="3"/>
        <v/>
      </c>
      <c r="AH45" s="25" t="str">
        <f t="shared" ca="1" si="3"/>
        <v/>
      </c>
    </row>
    <row r="46" spans="1:34" x14ac:dyDescent="0.2">
      <c r="A46" s="19"/>
      <c r="B46" s="19"/>
      <c r="C46" s="19"/>
      <c r="D46" s="20"/>
      <c r="E46" s="21"/>
      <c r="F46" s="22" t="str">
        <f>IF(OR(D46="",E46=""),"",WORKDAY(D46,MAX(1,E46)-1))</f>
        <v/>
      </c>
      <c r="G46" s="23"/>
      <c r="H46" s="24" t="str">
        <f ca="1">IF(F46="","",IF(N(G46)&gt;=1,"Terminé",IF(TODAY()&gt;F46,"En retard",IF(TODAY()&gt;=D46,"En cours","À venir"))))</f>
        <v/>
      </c>
      <c r="I46" s="25" t="str">
        <f ca="1">IF(OR($D46="",$F46=""),"",IF(AND(I$8&lt;=$F46,I$8+4&gt;=$D46),IF(N($G46)&gt;=1,2,IF(TODAY()&gt;$F46,3,1)),""))</f>
        <v/>
      </c>
      <c r="J46" s="25" t="str">
        <f t="shared" ca="1" si="4"/>
        <v/>
      </c>
      <c r="K46" s="25" t="str">
        <f t="shared" ca="1" si="4"/>
        <v/>
      </c>
      <c r="L46" s="25" t="str">
        <f t="shared" ca="1" si="4"/>
        <v/>
      </c>
      <c r="M46" s="25" t="str">
        <f t="shared" ca="1" si="4"/>
        <v/>
      </c>
      <c r="N46" s="25" t="str">
        <f t="shared" ca="1" si="4"/>
        <v/>
      </c>
      <c r="O46" s="25" t="str">
        <f t="shared" ca="1" si="4"/>
        <v/>
      </c>
      <c r="P46" s="25" t="str">
        <f t="shared" ca="1" si="4"/>
        <v/>
      </c>
      <c r="Q46" s="25" t="str">
        <f t="shared" ca="1" si="4"/>
        <v/>
      </c>
      <c r="R46" s="25" t="str">
        <f t="shared" ca="1" si="4"/>
        <v/>
      </c>
      <c r="S46" s="25" t="str">
        <f t="shared" ca="1" si="4"/>
        <v/>
      </c>
      <c r="T46" s="25" t="str">
        <f t="shared" ca="1" si="4"/>
        <v/>
      </c>
      <c r="U46" s="25" t="str">
        <f t="shared" ca="1" si="4"/>
        <v/>
      </c>
      <c r="V46" s="25" t="str">
        <f t="shared" ca="1" si="4"/>
        <v/>
      </c>
      <c r="W46" s="25" t="str">
        <f t="shared" ca="1" si="4"/>
        <v/>
      </c>
      <c r="X46" s="25" t="str">
        <f t="shared" ca="1" si="4"/>
        <v/>
      </c>
      <c r="Y46" s="25" t="str">
        <f t="shared" ca="1" si="4"/>
        <v/>
      </c>
      <c r="Z46" s="25" t="str">
        <f t="shared" ca="1" si="4"/>
        <v/>
      </c>
      <c r="AA46" s="25" t="str">
        <f t="shared" ca="1" si="4"/>
        <v/>
      </c>
      <c r="AB46" s="25" t="str">
        <f t="shared" ca="1" si="4"/>
        <v/>
      </c>
      <c r="AC46" s="25" t="str">
        <f t="shared" ca="1" si="4"/>
        <v/>
      </c>
      <c r="AD46" s="25" t="str">
        <f t="shared" ca="1" si="3"/>
        <v/>
      </c>
      <c r="AE46" s="25" t="str">
        <f t="shared" ca="1" si="3"/>
        <v/>
      </c>
      <c r="AF46" s="25" t="str">
        <f t="shared" ca="1" si="3"/>
        <v/>
      </c>
      <c r="AG46" s="25" t="str">
        <f t="shared" ca="1" si="3"/>
        <v/>
      </c>
      <c r="AH46" s="25" t="str">
        <f t="shared" ca="1" si="3"/>
        <v/>
      </c>
    </row>
    <row r="47" spans="1:34" x14ac:dyDescent="0.2">
      <c r="A47" s="19"/>
      <c r="B47" s="19"/>
      <c r="C47" s="19"/>
      <c r="D47" s="20"/>
      <c r="E47" s="21"/>
      <c r="F47" s="22" t="str">
        <f>IF(OR(D47="",E47=""),"",WORKDAY(D47,MAX(1,E47)-1))</f>
        <v/>
      </c>
      <c r="G47" s="23"/>
      <c r="H47" s="24" t="str">
        <f ca="1">IF(F47="","",IF(N(G47)&gt;=1,"Terminé",IF(TODAY()&gt;F47,"En retard",IF(TODAY()&gt;=D47,"En cours","À venir"))))</f>
        <v/>
      </c>
      <c r="I47" s="25" t="str">
        <f ca="1">IF(OR($D47="",$F47=""),"",IF(AND(I$8&lt;=$F47,I$8+4&gt;=$D47),IF(N($G47)&gt;=1,2,IF(TODAY()&gt;$F47,3,1)),""))</f>
        <v/>
      </c>
      <c r="J47" s="25" t="str">
        <f t="shared" ca="1" si="4"/>
        <v/>
      </c>
      <c r="K47" s="25" t="str">
        <f t="shared" ca="1" si="4"/>
        <v/>
      </c>
      <c r="L47" s="25" t="str">
        <f t="shared" ca="1" si="4"/>
        <v/>
      </c>
      <c r="M47" s="25" t="str">
        <f t="shared" ca="1" si="4"/>
        <v/>
      </c>
      <c r="N47" s="25" t="str">
        <f t="shared" ca="1" si="4"/>
        <v/>
      </c>
      <c r="O47" s="25" t="str">
        <f t="shared" ca="1" si="4"/>
        <v/>
      </c>
      <c r="P47" s="25" t="str">
        <f t="shared" ca="1" si="4"/>
        <v/>
      </c>
      <c r="Q47" s="25" t="str">
        <f t="shared" ca="1" si="4"/>
        <v/>
      </c>
      <c r="R47" s="25" t="str">
        <f t="shared" ca="1" si="4"/>
        <v/>
      </c>
      <c r="S47" s="25" t="str">
        <f t="shared" ca="1" si="4"/>
        <v/>
      </c>
      <c r="T47" s="25" t="str">
        <f t="shared" ca="1" si="4"/>
        <v/>
      </c>
      <c r="U47" s="25" t="str">
        <f t="shared" ca="1" si="4"/>
        <v/>
      </c>
      <c r="V47" s="25" t="str">
        <f t="shared" ca="1" si="4"/>
        <v/>
      </c>
      <c r="W47" s="25" t="str">
        <f t="shared" ca="1" si="4"/>
        <v/>
      </c>
      <c r="X47" s="25" t="str">
        <f t="shared" ca="1" si="4"/>
        <v/>
      </c>
      <c r="Y47" s="25" t="str">
        <f t="shared" ca="1" si="4"/>
        <v/>
      </c>
      <c r="Z47" s="25" t="str">
        <f t="shared" ca="1" si="4"/>
        <v/>
      </c>
      <c r="AA47" s="25" t="str">
        <f t="shared" ca="1" si="4"/>
        <v/>
      </c>
      <c r="AB47" s="25" t="str">
        <f t="shared" ca="1" si="4"/>
        <v/>
      </c>
      <c r="AC47" s="25" t="str">
        <f t="shared" ca="1" si="4"/>
        <v/>
      </c>
      <c r="AD47" s="25" t="str">
        <f t="shared" ca="1" si="4"/>
        <v/>
      </c>
      <c r="AE47" s="25" t="str">
        <f t="shared" ca="1" si="4"/>
        <v/>
      </c>
      <c r="AF47" s="25" t="str">
        <f t="shared" ca="1" si="4"/>
        <v/>
      </c>
      <c r="AG47" s="25" t="str">
        <f t="shared" ca="1" si="4"/>
        <v/>
      </c>
      <c r="AH47" s="25" t="str">
        <f t="shared" ca="1" si="4"/>
        <v/>
      </c>
    </row>
    <row r="48" spans="1:34" x14ac:dyDescent="0.2">
      <c r="A48" s="19"/>
      <c r="B48" s="19"/>
      <c r="C48" s="19"/>
      <c r="D48" s="20"/>
      <c r="E48" s="21"/>
      <c r="F48" s="22" t="str">
        <f>IF(OR(D48="",E48=""),"",WORKDAY(D48,MAX(1,E48)-1))</f>
        <v/>
      </c>
      <c r="G48" s="23"/>
      <c r="H48" s="24" t="str">
        <f ca="1">IF(F48="","",IF(N(G48)&gt;=1,"Terminé",IF(TODAY()&gt;F48,"En retard",IF(TODAY()&gt;=D48,"En cours","À venir"))))</f>
        <v/>
      </c>
      <c r="I48" s="25" t="str">
        <f ca="1">IF(OR($D48="",$F48=""),"",IF(AND(I$8&lt;=$F48,I$8+4&gt;=$D48),IF(N($G48)&gt;=1,2,IF(TODAY()&gt;$F48,3,1)),""))</f>
        <v/>
      </c>
      <c r="J48" s="25" t="str">
        <f t="shared" ca="1" si="4"/>
        <v/>
      </c>
      <c r="K48" s="25" t="str">
        <f t="shared" ca="1" si="4"/>
        <v/>
      </c>
      <c r="L48" s="25" t="str">
        <f t="shared" ca="1" si="4"/>
        <v/>
      </c>
      <c r="M48" s="25" t="str">
        <f t="shared" ca="1" si="4"/>
        <v/>
      </c>
      <c r="N48" s="25" t="str">
        <f t="shared" ca="1" si="4"/>
        <v/>
      </c>
      <c r="O48" s="25" t="str">
        <f t="shared" ca="1" si="4"/>
        <v/>
      </c>
      <c r="P48" s="25" t="str">
        <f t="shared" ca="1" si="4"/>
        <v/>
      </c>
      <c r="Q48" s="25" t="str">
        <f t="shared" ca="1" si="4"/>
        <v/>
      </c>
      <c r="R48" s="25" t="str">
        <f t="shared" ca="1" si="4"/>
        <v/>
      </c>
      <c r="S48" s="25" t="str">
        <f t="shared" ca="1" si="4"/>
        <v/>
      </c>
      <c r="T48" s="25" t="str">
        <f t="shared" ref="T48:AH58" ca="1" si="5">IF(OR($D48="",$F48=""),"",IF(AND(T$8&lt;=$F48,T$8+4&gt;=$D48),IF(N($G48)&gt;=1,2,IF(TODAY()&gt;$F48,3,1)),""))</f>
        <v/>
      </c>
      <c r="U48" s="25" t="str">
        <f t="shared" ca="1" si="5"/>
        <v/>
      </c>
      <c r="V48" s="25" t="str">
        <f t="shared" ca="1" si="5"/>
        <v/>
      </c>
      <c r="W48" s="25" t="str">
        <f t="shared" ca="1" si="5"/>
        <v/>
      </c>
      <c r="X48" s="25" t="str">
        <f t="shared" ca="1" si="5"/>
        <v/>
      </c>
      <c r="Y48" s="25" t="str">
        <f t="shared" ca="1" si="5"/>
        <v/>
      </c>
      <c r="Z48" s="25" t="str">
        <f t="shared" ca="1" si="5"/>
        <v/>
      </c>
      <c r="AA48" s="25" t="str">
        <f t="shared" ca="1" si="5"/>
        <v/>
      </c>
      <c r="AB48" s="25" t="str">
        <f t="shared" ca="1" si="5"/>
        <v/>
      </c>
      <c r="AC48" s="25" t="str">
        <f t="shared" ca="1" si="5"/>
        <v/>
      </c>
      <c r="AD48" s="25" t="str">
        <f t="shared" ca="1" si="5"/>
        <v/>
      </c>
      <c r="AE48" s="25" t="str">
        <f t="shared" ca="1" si="5"/>
        <v/>
      </c>
      <c r="AF48" s="25" t="str">
        <f t="shared" ca="1" si="5"/>
        <v/>
      </c>
      <c r="AG48" s="25" t="str">
        <f t="shared" ca="1" si="5"/>
        <v/>
      </c>
      <c r="AH48" s="25" t="str">
        <f t="shared" ca="1" si="5"/>
        <v/>
      </c>
    </row>
    <row r="49" spans="1:34" x14ac:dyDescent="0.2">
      <c r="A49" s="19"/>
      <c r="B49" s="19"/>
      <c r="C49" s="19"/>
      <c r="D49" s="20"/>
      <c r="E49" s="21"/>
      <c r="F49" s="22" t="str">
        <f>IF(OR(D49="",E49=""),"",WORKDAY(D49,MAX(1,E49)-1))</f>
        <v/>
      </c>
      <c r="G49" s="23"/>
      <c r="H49" s="24" t="str">
        <f ca="1">IF(F49="","",IF(N(G49)&gt;=1,"Terminé",IF(TODAY()&gt;F49,"En retard",IF(TODAY()&gt;=D49,"En cours","À venir"))))</f>
        <v/>
      </c>
      <c r="I49" s="25" t="str">
        <f ca="1">IF(OR($D49="",$F49=""),"",IF(AND(I$8&lt;=$F49,I$8+4&gt;=$D49),IF(N($G49)&gt;=1,2,IF(TODAY()&gt;$F49,3,1)),""))</f>
        <v/>
      </c>
      <c r="J49" s="25" t="str">
        <f t="shared" ref="J49:AH58" ca="1" si="6">IF(OR($D49="",$F49=""),"",IF(AND(J$8&lt;=$F49,J$8+4&gt;=$D49),IF(N($G49)&gt;=1,2,IF(TODAY()&gt;$F49,3,1)),""))</f>
        <v/>
      </c>
      <c r="K49" s="25" t="str">
        <f t="shared" ca="1" si="6"/>
        <v/>
      </c>
      <c r="L49" s="25" t="str">
        <f t="shared" ca="1" si="6"/>
        <v/>
      </c>
      <c r="M49" s="25" t="str">
        <f t="shared" ca="1" si="6"/>
        <v/>
      </c>
      <c r="N49" s="25" t="str">
        <f t="shared" ca="1" si="6"/>
        <v/>
      </c>
      <c r="O49" s="25" t="str">
        <f t="shared" ca="1" si="6"/>
        <v/>
      </c>
      <c r="P49" s="25" t="str">
        <f t="shared" ca="1" si="6"/>
        <v/>
      </c>
      <c r="Q49" s="25" t="str">
        <f t="shared" ca="1" si="6"/>
        <v/>
      </c>
      <c r="R49" s="25" t="str">
        <f t="shared" ca="1" si="6"/>
        <v/>
      </c>
      <c r="S49" s="25" t="str">
        <f t="shared" ca="1" si="6"/>
        <v/>
      </c>
      <c r="T49" s="25" t="str">
        <f t="shared" ca="1" si="5"/>
        <v/>
      </c>
      <c r="U49" s="25" t="str">
        <f t="shared" ca="1" si="5"/>
        <v/>
      </c>
      <c r="V49" s="25" t="str">
        <f t="shared" ca="1" si="5"/>
        <v/>
      </c>
      <c r="W49" s="25" t="str">
        <f t="shared" ca="1" si="5"/>
        <v/>
      </c>
      <c r="X49" s="25" t="str">
        <f t="shared" ca="1" si="5"/>
        <v/>
      </c>
      <c r="Y49" s="25" t="str">
        <f t="shared" ca="1" si="5"/>
        <v/>
      </c>
      <c r="Z49" s="25" t="str">
        <f t="shared" ca="1" si="5"/>
        <v/>
      </c>
      <c r="AA49" s="25" t="str">
        <f t="shared" ca="1" si="5"/>
        <v/>
      </c>
      <c r="AB49" s="25" t="str">
        <f t="shared" ca="1" si="5"/>
        <v/>
      </c>
      <c r="AC49" s="25" t="str">
        <f t="shared" ca="1" si="5"/>
        <v/>
      </c>
      <c r="AD49" s="25" t="str">
        <f t="shared" ca="1" si="5"/>
        <v/>
      </c>
      <c r="AE49" s="25" t="str">
        <f t="shared" ca="1" si="5"/>
        <v/>
      </c>
      <c r="AF49" s="25" t="str">
        <f t="shared" ca="1" si="5"/>
        <v/>
      </c>
      <c r="AG49" s="25" t="str">
        <f t="shared" ca="1" si="5"/>
        <v/>
      </c>
      <c r="AH49" s="25" t="str">
        <f t="shared" ca="1" si="5"/>
        <v/>
      </c>
    </row>
    <row r="50" spans="1:34" x14ac:dyDescent="0.2">
      <c r="A50" s="19"/>
      <c r="B50" s="19"/>
      <c r="C50" s="19"/>
      <c r="D50" s="20"/>
      <c r="E50" s="21"/>
      <c r="F50" s="22" t="str">
        <f>IF(OR(D50="",E50=""),"",WORKDAY(D50,MAX(1,E50)-1))</f>
        <v/>
      </c>
      <c r="G50" s="23"/>
      <c r="H50" s="24" t="str">
        <f ca="1">IF(F50="","",IF(N(G50)&gt;=1,"Terminé",IF(TODAY()&gt;F50,"En retard",IF(TODAY()&gt;=D50,"En cours","À venir"))))</f>
        <v/>
      </c>
      <c r="I50" s="25" t="str">
        <f ca="1">IF(OR($D50="",$F50=""),"",IF(AND(I$8&lt;=$F50,I$8+4&gt;=$D50),IF(N($G50)&gt;=1,2,IF(TODAY()&gt;$F50,3,1)),""))</f>
        <v/>
      </c>
      <c r="J50" s="25" t="str">
        <f t="shared" ca="1" si="6"/>
        <v/>
      </c>
      <c r="K50" s="25" t="str">
        <f t="shared" ca="1" si="6"/>
        <v/>
      </c>
      <c r="L50" s="25" t="str">
        <f t="shared" ca="1" si="6"/>
        <v/>
      </c>
      <c r="M50" s="25" t="str">
        <f t="shared" ca="1" si="6"/>
        <v/>
      </c>
      <c r="N50" s="25" t="str">
        <f t="shared" ca="1" si="6"/>
        <v/>
      </c>
      <c r="O50" s="25" t="str">
        <f t="shared" ca="1" si="6"/>
        <v/>
      </c>
      <c r="P50" s="25" t="str">
        <f t="shared" ca="1" si="6"/>
        <v/>
      </c>
      <c r="Q50" s="25" t="str">
        <f t="shared" ca="1" si="6"/>
        <v/>
      </c>
      <c r="R50" s="25" t="str">
        <f t="shared" ca="1" si="6"/>
        <v/>
      </c>
      <c r="S50" s="25" t="str">
        <f t="shared" ca="1" si="6"/>
        <v/>
      </c>
      <c r="T50" s="25" t="str">
        <f t="shared" ca="1" si="5"/>
        <v/>
      </c>
      <c r="U50" s="25" t="str">
        <f t="shared" ca="1" si="5"/>
        <v/>
      </c>
      <c r="V50" s="25" t="str">
        <f t="shared" ca="1" si="5"/>
        <v/>
      </c>
      <c r="W50" s="25" t="str">
        <f t="shared" ca="1" si="5"/>
        <v/>
      </c>
      <c r="X50" s="25" t="str">
        <f t="shared" ca="1" si="5"/>
        <v/>
      </c>
      <c r="Y50" s="25" t="str">
        <f t="shared" ca="1" si="5"/>
        <v/>
      </c>
      <c r="Z50" s="25" t="str">
        <f t="shared" ca="1" si="5"/>
        <v/>
      </c>
      <c r="AA50" s="25" t="str">
        <f t="shared" ca="1" si="5"/>
        <v/>
      </c>
      <c r="AB50" s="25" t="str">
        <f t="shared" ca="1" si="5"/>
        <v/>
      </c>
      <c r="AC50" s="25" t="str">
        <f t="shared" ca="1" si="5"/>
        <v/>
      </c>
      <c r="AD50" s="25" t="str">
        <f t="shared" ca="1" si="5"/>
        <v/>
      </c>
      <c r="AE50" s="25" t="str">
        <f t="shared" ca="1" si="5"/>
        <v/>
      </c>
      <c r="AF50" s="25" t="str">
        <f t="shared" ca="1" si="5"/>
        <v/>
      </c>
      <c r="AG50" s="25" t="str">
        <f t="shared" ca="1" si="5"/>
        <v/>
      </c>
      <c r="AH50" s="25" t="str">
        <f t="shared" ca="1" si="5"/>
        <v/>
      </c>
    </row>
    <row r="51" spans="1:34" x14ac:dyDescent="0.2">
      <c r="A51" s="19"/>
      <c r="B51" s="19"/>
      <c r="C51" s="19"/>
      <c r="D51" s="20"/>
      <c r="E51" s="21"/>
      <c r="F51" s="22" t="str">
        <f>IF(OR(D51="",E51=""),"",WORKDAY(D51,MAX(1,E51)-1))</f>
        <v/>
      </c>
      <c r="G51" s="23"/>
      <c r="H51" s="24" t="str">
        <f ca="1">IF(F51="","",IF(N(G51)&gt;=1,"Terminé",IF(TODAY()&gt;F51,"En retard",IF(TODAY()&gt;=D51,"En cours","À venir"))))</f>
        <v/>
      </c>
      <c r="I51" s="25" t="str">
        <f ca="1">IF(OR($D51="",$F51=""),"",IF(AND(I$8&lt;=$F51,I$8+4&gt;=$D51),IF(N($G51)&gt;=1,2,IF(TODAY()&gt;$F51,3,1)),""))</f>
        <v/>
      </c>
      <c r="J51" s="25" t="str">
        <f t="shared" ca="1" si="6"/>
        <v/>
      </c>
      <c r="K51" s="25" t="str">
        <f t="shared" ca="1" si="6"/>
        <v/>
      </c>
      <c r="L51" s="25" t="str">
        <f t="shared" ca="1" si="6"/>
        <v/>
      </c>
      <c r="M51" s="25" t="str">
        <f t="shared" ca="1" si="6"/>
        <v/>
      </c>
      <c r="N51" s="25" t="str">
        <f t="shared" ca="1" si="6"/>
        <v/>
      </c>
      <c r="O51" s="25" t="str">
        <f t="shared" ca="1" si="6"/>
        <v/>
      </c>
      <c r="P51" s="25" t="str">
        <f t="shared" ca="1" si="6"/>
        <v/>
      </c>
      <c r="Q51" s="25" t="str">
        <f t="shared" ca="1" si="6"/>
        <v/>
      </c>
      <c r="R51" s="25" t="str">
        <f t="shared" ca="1" si="6"/>
        <v/>
      </c>
      <c r="S51" s="25" t="str">
        <f t="shared" ca="1" si="6"/>
        <v/>
      </c>
      <c r="T51" s="25" t="str">
        <f t="shared" ca="1" si="5"/>
        <v/>
      </c>
      <c r="U51" s="25" t="str">
        <f t="shared" ca="1" si="5"/>
        <v/>
      </c>
      <c r="V51" s="25" t="str">
        <f t="shared" ca="1" si="5"/>
        <v/>
      </c>
      <c r="W51" s="25" t="str">
        <f t="shared" ca="1" si="5"/>
        <v/>
      </c>
      <c r="X51" s="25" t="str">
        <f t="shared" ca="1" si="5"/>
        <v/>
      </c>
      <c r="Y51" s="25" t="str">
        <f t="shared" ca="1" si="5"/>
        <v/>
      </c>
      <c r="Z51" s="25" t="str">
        <f t="shared" ca="1" si="5"/>
        <v/>
      </c>
      <c r="AA51" s="25" t="str">
        <f t="shared" ca="1" si="5"/>
        <v/>
      </c>
      <c r="AB51" s="25" t="str">
        <f t="shared" ca="1" si="5"/>
        <v/>
      </c>
      <c r="AC51" s="25" t="str">
        <f t="shared" ca="1" si="5"/>
        <v/>
      </c>
      <c r="AD51" s="25" t="str">
        <f t="shared" ca="1" si="5"/>
        <v/>
      </c>
      <c r="AE51" s="25" t="str">
        <f t="shared" ca="1" si="5"/>
        <v/>
      </c>
      <c r="AF51" s="25" t="str">
        <f t="shared" ca="1" si="5"/>
        <v/>
      </c>
      <c r="AG51" s="25" t="str">
        <f t="shared" ca="1" si="5"/>
        <v/>
      </c>
      <c r="AH51" s="25" t="str">
        <f t="shared" ca="1" si="5"/>
        <v/>
      </c>
    </row>
    <row r="52" spans="1:34" x14ac:dyDescent="0.2">
      <c r="A52" s="19"/>
      <c r="B52" s="19"/>
      <c r="C52" s="19"/>
      <c r="D52" s="20"/>
      <c r="E52" s="21"/>
      <c r="F52" s="22" t="str">
        <f>IF(OR(D52="",E52=""),"",WORKDAY(D52,MAX(1,E52)-1))</f>
        <v/>
      </c>
      <c r="G52" s="23"/>
      <c r="H52" s="24" t="str">
        <f ca="1">IF(F52="","",IF(N(G52)&gt;=1,"Terminé",IF(TODAY()&gt;F52,"En retard",IF(TODAY()&gt;=D52,"En cours","À venir"))))</f>
        <v/>
      </c>
      <c r="I52" s="25" t="str">
        <f ca="1">IF(OR($D52="",$F52=""),"",IF(AND(I$8&lt;=$F52,I$8+4&gt;=$D52),IF(N($G52)&gt;=1,2,IF(TODAY()&gt;$F52,3,1)),""))</f>
        <v/>
      </c>
      <c r="J52" s="25" t="str">
        <f t="shared" ca="1" si="6"/>
        <v/>
      </c>
      <c r="K52" s="25" t="str">
        <f t="shared" ca="1" si="6"/>
        <v/>
      </c>
      <c r="L52" s="25" t="str">
        <f t="shared" ca="1" si="6"/>
        <v/>
      </c>
      <c r="M52" s="25" t="str">
        <f t="shared" ca="1" si="6"/>
        <v/>
      </c>
      <c r="N52" s="25" t="str">
        <f t="shared" ca="1" si="6"/>
        <v/>
      </c>
      <c r="O52" s="25" t="str">
        <f t="shared" ca="1" si="6"/>
        <v/>
      </c>
      <c r="P52" s="25" t="str">
        <f t="shared" ca="1" si="6"/>
        <v/>
      </c>
      <c r="Q52" s="25" t="str">
        <f t="shared" ca="1" si="6"/>
        <v/>
      </c>
      <c r="R52" s="25" t="str">
        <f t="shared" ca="1" si="6"/>
        <v/>
      </c>
      <c r="S52" s="25" t="str">
        <f t="shared" ca="1" si="6"/>
        <v/>
      </c>
      <c r="T52" s="25" t="str">
        <f t="shared" ca="1" si="5"/>
        <v/>
      </c>
      <c r="U52" s="25" t="str">
        <f t="shared" ca="1" si="5"/>
        <v/>
      </c>
      <c r="V52" s="25" t="str">
        <f t="shared" ca="1" si="5"/>
        <v/>
      </c>
      <c r="W52" s="25" t="str">
        <f t="shared" ca="1" si="5"/>
        <v/>
      </c>
      <c r="X52" s="25" t="str">
        <f t="shared" ca="1" si="5"/>
        <v/>
      </c>
      <c r="Y52" s="25" t="str">
        <f t="shared" ca="1" si="5"/>
        <v/>
      </c>
      <c r="Z52" s="25" t="str">
        <f t="shared" ca="1" si="5"/>
        <v/>
      </c>
      <c r="AA52" s="25" t="str">
        <f t="shared" ca="1" si="5"/>
        <v/>
      </c>
      <c r="AB52" s="25" t="str">
        <f t="shared" ca="1" si="5"/>
        <v/>
      </c>
      <c r="AC52" s="25" t="str">
        <f t="shared" ca="1" si="5"/>
        <v/>
      </c>
      <c r="AD52" s="25" t="str">
        <f t="shared" ca="1" si="5"/>
        <v/>
      </c>
      <c r="AE52" s="25" t="str">
        <f t="shared" ca="1" si="5"/>
        <v/>
      </c>
      <c r="AF52" s="25" t="str">
        <f t="shared" ca="1" si="5"/>
        <v/>
      </c>
      <c r="AG52" s="25" t="str">
        <f t="shared" ca="1" si="5"/>
        <v/>
      </c>
      <c r="AH52" s="25" t="str">
        <f t="shared" ca="1" si="5"/>
        <v/>
      </c>
    </row>
    <row r="53" spans="1:34" x14ac:dyDescent="0.2">
      <c r="A53" s="19"/>
      <c r="B53" s="19"/>
      <c r="C53" s="19"/>
      <c r="D53" s="20"/>
      <c r="E53" s="21"/>
      <c r="F53" s="22" t="str">
        <f>IF(OR(D53="",E53=""),"",WORKDAY(D53,MAX(1,E53)-1))</f>
        <v/>
      </c>
      <c r="G53" s="23"/>
      <c r="H53" s="24" t="str">
        <f ca="1">IF(F53="","",IF(N(G53)&gt;=1,"Terminé",IF(TODAY()&gt;F53,"En retard",IF(TODAY()&gt;=D53,"En cours","À venir"))))</f>
        <v/>
      </c>
      <c r="I53" s="25" t="str">
        <f ca="1">IF(OR($D53="",$F53=""),"",IF(AND(I$8&lt;=$F53,I$8+4&gt;=$D53),IF(N($G53)&gt;=1,2,IF(TODAY()&gt;$F53,3,1)),""))</f>
        <v/>
      </c>
      <c r="J53" s="25" t="str">
        <f t="shared" ca="1" si="6"/>
        <v/>
      </c>
      <c r="K53" s="25" t="str">
        <f t="shared" ca="1" si="6"/>
        <v/>
      </c>
      <c r="L53" s="25" t="str">
        <f t="shared" ca="1" si="6"/>
        <v/>
      </c>
      <c r="M53" s="25" t="str">
        <f t="shared" ca="1" si="6"/>
        <v/>
      </c>
      <c r="N53" s="25" t="str">
        <f t="shared" ca="1" si="6"/>
        <v/>
      </c>
      <c r="O53" s="25" t="str">
        <f t="shared" ca="1" si="6"/>
        <v/>
      </c>
      <c r="P53" s="25" t="str">
        <f t="shared" ca="1" si="6"/>
        <v/>
      </c>
      <c r="Q53" s="25" t="str">
        <f t="shared" ca="1" si="6"/>
        <v/>
      </c>
      <c r="R53" s="25" t="str">
        <f t="shared" ca="1" si="6"/>
        <v/>
      </c>
      <c r="S53" s="25" t="str">
        <f t="shared" ca="1" si="6"/>
        <v/>
      </c>
      <c r="T53" s="25" t="str">
        <f t="shared" ca="1" si="5"/>
        <v/>
      </c>
      <c r="U53" s="25" t="str">
        <f t="shared" ca="1" si="5"/>
        <v/>
      </c>
      <c r="V53" s="25" t="str">
        <f t="shared" ca="1" si="5"/>
        <v/>
      </c>
      <c r="W53" s="25" t="str">
        <f t="shared" ca="1" si="5"/>
        <v/>
      </c>
      <c r="X53" s="25" t="str">
        <f t="shared" ca="1" si="5"/>
        <v/>
      </c>
      <c r="Y53" s="25" t="str">
        <f t="shared" ca="1" si="5"/>
        <v/>
      </c>
      <c r="Z53" s="25" t="str">
        <f t="shared" ca="1" si="5"/>
        <v/>
      </c>
      <c r="AA53" s="25" t="str">
        <f t="shared" ca="1" si="5"/>
        <v/>
      </c>
      <c r="AB53" s="25" t="str">
        <f t="shared" ca="1" si="5"/>
        <v/>
      </c>
      <c r="AC53" s="25" t="str">
        <f t="shared" ca="1" si="5"/>
        <v/>
      </c>
      <c r="AD53" s="25" t="str">
        <f t="shared" ca="1" si="5"/>
        <v/>
      </c>
      <c r="AE53" s="25" t="str">
        <f t="shared" ca="1" si="5"/>
        <v/>
      </c>
      <c r="AF53" s="25" t="str">
        <f t="shared" ca="1" si="5"/>
        <v/>
      </c>
      <c r="AG53" s="25" t="str">
        <f t="shared" ca="1" si="5"/>
        <v/>
      </c>
      <c r="AH53" s="25" t="str">
        <f t="shared" ca="1" si="5"/>
        <v/>
      </c>
    </row>
    <row r="54" spans="1:34" x14ac:dyDescent="0.2">
      <c r="A54" s="19"/>
      <c r="B54" s="19"/>
      <c r="C54" s="19"/>
      <c r="D54" s="20"/>
      <c r="E54" s="21"/>
      <c r="F54" s="22" t="str">
        <f>IF(OR(D54="",E54=""),"",WORKDAY(D54,MAX(1,E54)-1))</f>
        <v/>
      </c>
      <c r="G54" s="23"/>
      <c r="H54" s="24" t="str">
        <f ca="1">IF(F54="","",IF(N(G54)&gt;=1,"Terminé",IF(TODAY()&gt;F54,"En retard",IF(TODAY()&gt;=D54,"En cours","À venir"))))</f>
        <v/>
      </c>
      <c r="I54" s="25" t="str">
        <f ca="1">IF(OR($D54="",$F54=""),"",IF(AND(I$8&lt;=$F54,I$8+4&gt;=$D54),IF(N($G54)&gt;=1,2,IF(TODAY()&gt;$F54,3,1)),""))</f>
        <v/>
      </c>
      <c r="J54" s="25" t="str">
        <f t="shared" ca="1" si="6"/>
        <v/>
      </c>
      <c r="K54" s="25" t="str">
        <f t="shared" ca="1" si="6"/>
        <v/>
      </c>
      <c r="L54" s="25" t="str">
        <f t="shared" ca="1" si="6"/>
        <v/>
      </c>
      <c r="M54" s="25" t="str">
        <f t="shared" ca="1" si="6"/>
        <v/>
      </c>
      <c r="N54" s="25" t="str">
        <f t="shared" ca="1" si="6"/>
        <v/>
      </c>
      <c r="O54" s="25" t="str">
        <f t="shared" ca="1" si="6"/>
        <v/>
      </c>
      <c r="P54" s="25" t="str">
        <f t="shared" ca="1" si="6"/>
        <v/>
      </c>
      <c r="Q54" s="25" t="str">
        <f t="shared" ca="1" si="6"/>
        <v/>
      </c>
      <c r="R54" s="25" t="str">
        <f t="shared" ca="1" si="6"/>
        <v/>
      </c>
      <c r="S54" s="25" t="str">
        <f t="shared" ca="1" si="6"/>
        <v/>
      </c>
      <c r="T54" s="25" t="str">
        <f t="shared" ca="1" si="5"/>
        <v/>
      </c>
      <c r="U54" s="25" t="str">
        <f t="shared" ca="1" si="5"/>
        <v/>
      </c>
      <c r="V54" s="25" t="str">
        <f t="shared" ca="1" si="5"/>
        <v/>
      </c>
      <c r="W54" s="25" t="str">
        <f t="shared" ca="1" si="5"/>
        <v/>
      </c>
      <c r="X54" s="25" t="str">
        <f t="shared" ca="1" si="5"/>
        <v/>
      </c>
      <c r="Y54" s="25" t="str">
        <f t="shared" ca="1" si="5"/>
        <v/>
      </c>
      <c r="Z54" s="25" t="str">
        <f t="shared" ca="1" si="5"/>
        <v/>
      </c>
      <c r="AA54" s="25" t="str">
        <f t="shared" ca="1" si="5"/>
        <v/>
      </c>
      <c r="AB54" s="25" t="str">
        <f t="shared" ca="1" si="5"/>
        <v/>
      </c>
      <c r="AC54" s="25" t="str">
        <f t="shared" ca="1" si="5"/>
        <v/>
      </c>
      <c r="AD54" s="25" t="str">
        <f t="shared" ca="1" si="5"/>
        <v/>
      </c>
      <c r="AE54" s="25" t="str">
        <f t="shared" ca="1" si="5"/>
        <v/>
      </c>
      <c r="AF54" s="25" t="str">
        <f t="shared" ca="1" si="5"/>
        <v/>
      </c>
      <c r="AG54" s="25" t="str">
        <f t="shared" ca="1" si="5"/>
        <v/>
      </c>
      <c r="AH54" s="25" t="str">
        <f t="shared" ca="1" si="5"/>
        <v/>
      </c>
    </row>
    <row r="55" spans="1:34" x14ac:dyDescent="0.2">
      <c r="A55" s="19"/>
      <c r="B55" s="19"/>
      <c r="C55" s="19"/>
      <c r="D55" s="20"/>
      <c r="E55" s="21"/>
      <c r="F55" s="22" t="str">
        <f>IF(OR(D55="",E55=""),"",WORKDAY(D55,MAX(1,E55)-1))</f>
        <v/>
      </c>
      <c r="G55" s="23"/>
      <c r="H55" s="24" t="str">
        <f ca="1">IF(F55="","",IF(N(G55)&gt;=1,"Terminé",IF(TODAY()&gt;F55,"En retard",IF(TODAY()&gt;=D55,"En cours","À venir"))))</f>
        <v/>
      </c>
      <c r="I55" s="25" t="str">
        <f ca="1">IF(OR($D55="",$F55=""),"",IF(AND(I$8&lt;=$F55,I$8+4&gt;=$D55),IF(N($G55)&gt;=1,2,IF(TODAY()&gt;$F55,3,1)),""))</f>
        <v/>
      </c>
      <c r="J55" s="25" t="str">
        <f t="shared" ca="1" si="6"/>
        <v/>
      </c>
      <c r="K55" s="25" t="str">
        <f t="shared" ca="1" si="6"/>
        <v/>
      </c>
      <c r="L55" s="25" t="str">
        <f t="shared" ca="1" si="6"/>
        <v/>
      </c>
      <c r="M55" s="25" t="str">
        <f t="shared" ca="1" si="6"/>
        <v/>
      </c>
      <c r="N55" s="25" t="str">
        <f t="shared" ca="1" si="6"/>
        <v/>
      </c>
      <c r="O55" s="25" t="str">
        <f t="shared" ca="1" si="6"/>
        <v/>
      </c>
      <c r="P55" s="25" t="str">
        <f t="shared" ca="1" si="6"/>
        <v/>
      </c>
      <c r="Q55" s="25" t="str">
        <f t="shared" ca="1" si="6"/>
        <v/>
      </c>
      <c r="R55" s="25" t="str">
        <f t="shared" ca="1" si="6"/>
        <v/>
      </c>
      <c r="S55" s="25" t="str">
        <f t="shared" ca="1" si="6"/>
        <v/>
      </c>
      <c r="T55" s="25" t="str">
        <f t="shared" ca="1" si="5"/>
        <v/>
      </c>
      <c r="U55" s="25" t="str">
        <f t="shared" ca="1" si="5"/>
        <v/>
      </c>
      <c r="V55" s="25" t="str">
        <f t="shared" ca="1" si="5"/>
        <v/>
      </c>
      <c r="W55" s="25" t="str">
        <f t="shared" ca="1" si="5"/>
        <v/>
      </c>
      <c r="X55" s="25" t="str">
        <f t="shared" ca="1" si="5"/>
        <v/>
      </c>
      <c r="Y55" s="25" t="str">
        <f t="shared" ca="1" si="5"/>
        <v/>
      </c>
      <c r="Z55" s="25" t="str">
        <f t="shared" ca="1" si="5"/>
        <v/>
      </c>
      <c r="AA55" s="25" t="str">
        <f t="shared" ca="1" si="5"/>
        <v/>
      </c>
      <c r="AB55" s="25" t="str">
        <f t="shared" ca="1" si="5"/>
        <v/>
      </c>
      <c r="AC55" s="25" t="str">
        <f t="shared" ca="1" si="5"/>
        <v/>
      </c>
      <c r="AD55" s="25" t="str">
        <f t="shared" ca="1" si="5"/>
        <v/>
      </c>
      <c r="AE55" s="25" t="str">
        <f t="shared" ca="1" si="5"/>
        <v/>
      </c>
      <c r="AF55" s="25" t="str">
        <f t="shared" ca="1" si="5"/>
        <v/>
      </c>
      <c r="AG55" s="25" t="str">
        <f t="shared" ca="1" si="5"/>
        <v/>
      </c>
      <c r="AH55" s="25" t="str">
        <f t="shared" ca="1" si="5"/>
        <v/>
      </c>
    </row>
    <row r="56" spans="1:34" x14ac:dyDescent="0.2">
      <c r="A56" s="19"/>
      <c r="B56" s="19"/>
      <c r="C56" s="19"/>
      <c r="D56" s="20"/>
      <c r="E56" s="21"/>
      <c r="F56" s="22" t="str">
        <f>IF(OR(D56="",E56=""),"",WORKDAY(D56,MAX(1,E56)-1))</f>
        <v/>
      </c>
      <c r="G56" s="23"/>
      <c r="H56" s="24" t="str">
        <f ca="1">IF(F56="","",IF(N(G56)&gt;=1,"Terminé",IF(TODAY()&gt;F56,"En retard",IF(TODAY()&gt;=D56,"En cours","À venir"))))</f>
        <v/>
      </c>
      <c r="I56" s="25" t="str">
        <f ca="1">IF(OR($D56="",$F56=""),"",IF(AND(I$8&lt;=$F56,I$8+4&gt;=$D56),IF(N($G56)&gt;=1,2,IF(TODAY()&gt;$F56,3,1)),""))</f>
        <v/>
      </c>
      <c r="J56" s="25" t="str">
        <f t="shared" ca="1" si="6"/>
        <v/>
      </c>
      <c r="K56" s="25" t="str">
        <f t="shared" ca="1" si="6"/>
        <v/>
      </c>
      <c r="L56" s="25" t="str">
        <f t="shared" ca="1" si="6"/>
        <v/>
      </c>
      <c r="M56" s="25" t="str">
        <f t="shared" ca="1" si="6"/>
        <v/>
      </c>
      <c r="N56" s="25" t="str">
        <f t="shared" ca="1" si="6"/>
        <v/>
      </c>
      <c r="O56" s="25" t="str">
        <f t="shared" ca="1" si="6"/>
        <v/>
      </c>
      <c r="P56" s="25" t="str">
        <f t="shared" ca="1" si="6"/>
        <v/>
      </c>
      <c r="Q56" s="25" t="str">
        <f t="shared" ca="1" si="6"/>
        <v/>
      </c>
      <c r="R56" s="25" t="str">
        <f t="shared" ca="1" si="6"/>
        <v/>
      </c>
      <c r="S56" s="25" t="str">
        <f t="shared" ca="1" si="6"/>
        <v/>
      </c>
      <c r="T56" s="25" t="str">
        <f t="shared" ca="1" si="5"/>
        <v/>
      </c>
      <c r="U56" s="25" t="str">
        <f t="shared" ca="1" si="5"/>
        <v/>
      </c>
      <c r="V56" s="25" t="str">
        <f t="shared" ca="1" si="5"/>
        <v/>
      </c>
      <c r="W56" s="25" t="str">
        <f t="shared" ca="1" si="5"/>
        <v/>
      </c>
      <c r="X56" s="25" t="str">
        <f t="shared" ca="1" si="5"/>
        <v/>
      </c>
      <c r="Y56" s="25" t="str">
        <f t="shared" ca="1" si="5"/>
        <v/>
      </c>
      <c r="Z56" s="25" t="str">
        <f t="shared" ca="1" si="5"/>
        <v/>
      </c>
      <c r="AA56" s="25" t="str">
        <f t="shared" ca="1" si="5"/>
        <v/>
      </c>
      <c r="AB56" s="25" t="str">
        <f t="shared" ca="1" si="5"/>
        <v/>
      </c>
      <c r="AC56" s="25" t="str">
        <f t="shared" ca="1" si="5"/>
        <v/>
      </c>
      <c r="AD56" s="25" t="str">
        <f t="shared" ca="1" si="5"/>
        <v/>
      </c>
      <c r="AE56" s="25" t="str">
        <f t="shared" ca="1" si="5"/>
        <v/>
      </c>
      <c r="AF56" s="25" t="str">
        <f t="shared" ca="1" si="5"/>
        <v/>
      </c>
      <c r="AG56" s="25" t="str">
        <f t="shared" ca="1" si="5"/>
        <v/>
      </c>
      <c r="AH56" s="25" t="str">
        <f t="shared" ca="1" si="5"/>
        <v/>
      </c>
    </row>
    <row r="57" spans="1:34" x14ac:dyDescent="0.2">
      <c r="A57" s="19"/>
      <c r="B57" s="19"/>
      <c r="C57" s="19"/>
      <c r="D57" s="20"/>
      <c r="E57" s="21"/>
      <c r="F57" s="22" t="str">
        <f>IF(OR(D57="",E57=""),"",WORKDAY(D57,MAX(1,E57)-1))</f>
        <v/>
      </c>
      <c r="G57" s="23"/>
      <c r="H57" s="24" t="str">
        <f ca="1">IF(F57="","",IF(N(G57)&gt;=1,"Terminé",IF(TODAY()&gt;F57,"En retard",IF(TODAY()&gt;=D57,"En cours","À venir"))))</f>
        <v/>
      </c>
      <c r="I57" s="25" t="str">
        <f ca="1">IF(OR($D57="",$F57=""),"",IF(AND(I$8&lt;=$F57,I$8+4&gt;=$D57),IF(N($G57)&gt;=1,2,IF(TODAY()&gt;$F57,3,1)),""))</f>
        <v/>
      </c>
      <c r="J57" s="25" t="str">
        <f t="shared" ca="1" si="6"/>
        <v/>
      </c>
      <c r="K57" s="25" t="str">
        <f t="shared" ca="1" si="6"/>
        <v/>
      </c>
      <c r="L57" s="25" t="str">
        <f t="shared" ca="1" si="6"/>
        <v/>
      </c>
      <c r="M57" s="25" t="str">
        <f t="shared" ca="1" si="6"/>
        <v/>
      </c>
      <c r="N57" s="25" t="str">
        <f t="shared" ca="1" si="6"/>
        <v/>
      </c>
      <c r="O57" s="25" t="str">
        <f t="shared" ca="1" si="6"/>
        <v/>
      </c>
      <c r="P57" s="25" t="str">
        <f t="shared" ca="1" si="6"/>
        <v/>
      </c>
      <c r="Q57" s="25" t="str">
        <f t="shared" ca="1" si="6"/>
        <v/>
      </c>
      <c r="R57" s="25" t="str">
        <f t="shared" ca="1" si="6"/>
        <v/>
      </c>
      <c r="S57" s="25" t="str">
        <f t="shared" ca="1" si="6"/>
        <v/>
      </c>
      <c r="T57" s="25" t="str">
        <f t="shared" ca="1" si="5"/>
        <v/>
      </c>
      <c r="U57" s="25" t="str">
        <f t="shared" ca="1" si="5"/>
        <v/>
      </c>
      <c r="V57" s="25" t="str">
        <f t="shared" ca="1" si="5"/>
        <v/>
      </c>
      <c r="W57" s="25" t="str">
        <f t="shared" ca="1" si="5"/>
        <v/>
      </c>
      <c r="X57" s="25" t="str">
        <f t="shared" ca="1" si="5"/>
        <v/>
      </c>
      <c r="Y57" s="25" t="str">
        <f t="shared" ca="1" si="5"/>
        <v/>
      </c>
      <c r="Z57" s="25" t="str">
        <f t="shared" ca="1" si="5"/>
        <v/>
      </c>
      <c r="AA57" s="25" t="str">
        <f t="shared" ca="1" si="5"/>
        <v/>
      </c>
      <c r="AB57" s="25" t="str">
        <f t="shared" ca="1" si="5"/>
        <v/>
      </c>
      <c r="AC57" s="25" t="str">
        <f t="shared" ca="1" si="5"/>
        <v/>
      </c>
      <c r="AD57" s="25" t="str">
        <f t="shared" ca="1" si="5"/>
        <v/>
      </c>
      <c r="AE57" s="25" t="str">
        <f t="shared" ca="1" si="5"/>
        <v/>
      </c>
      <c r="AF57" s="25" t="str">
        <f t="shared" ca="1" si="5"/>
        <v/>
      </c>
      <c r="AG57" s="25" t="str">
        <f t="shared" ca="1" si="5"/>
        <v/>
      </c>
      <c r="AH57" s="25" t="str">
        <f t="shared" ca="1" si="5"/>
        <v/>
      </c>
    </row>
    <row r="58" spans="1:34" x14ac:dyDescent="0.2">
      <c r="A58" s="19"/>
      <c r="B58" s="19"/>
      <c r="C58" s="19"/>
      <c r="D58" s="20"/>
      <c r="E58" s="21"/>
      <c r="F58" s="22" t="str">
        <f>IF(OR(D58="",E58=""),"",WORKDAY(D58,MAX(1,E58)-1))</f>
        <v/>
      </c>
      <c r="G58" s="23"/>
      <c r="H58" s="24" t="str">
        <f ca="1">IF(F58="","",IF(N(G58)&gt;=1,"Terminé",IF(TODAY()&gt;F58,"En retard",IF(TODAY()&gt;=D58,"En cours","À venir"))))</f>
        <v/>
      </c>
      <c r="I58" s="25" t="str">
        <f ca="1">IF(OR($D58="",$F58=""),"",IF(AND(I$8&lt;=$F58,I$8+4&gt;=$D58),IF(N($G58)&gt;=1,2,IF(TODAY()&gt;$F58,3,1)),""))</f>
        <v/>
      </c>
      <c r="J58" s="25" t="str">
        <f t="shared" ca="1" si="6"/>
        <v/>
      </c>
      <c r="K58" s="25" t="str">
        <f t="shared" ca="1" si="6"/>
        <v/>
      </c>
      <c r="L58" s="25" t="str">
        <f t="shared" ca="1" si="6"/>
        <v/>
      </c>
      <c r="M58" s="25" t="str">
        <f t="shared" ca="1" si="6"/>
        <v/>
      </c>
      <c r="N58" s="25" t="str">
        <f t="shared" ca="1" si="6"/>
        <v/>
      </c>
      <c r="O58" s="25" t="str">
        <f t="shared" ca="1" si="6"/>
        <v/>
      </c>
      <c r="P58" s="25" t="str">
        <f t="shared" ca="1" si="6"/>
        <v/>
      </c>
      <c r="Q58" s="25" t="str">
        <f t="shared" ca="1" si="6"/>
        <v/>
      </c>
      <c r="R58" s="25" t="str">
        <f t="shared" ca="1" si="6"/>
        <v/>
      </c>
      <c r="S58" s="25" t="str">
        <f t="shared" ca="1" si="6"/>
        <v/>
      </c>
      <c r="T58" s="25" t="str">
        <f t="shared" ca="1" si="5"/>
        <v/>
      </c>
      <c r="U58" s="25" t="str">
        <f t="shared" ca="1" si="5"/>
        <v/>
      </c>
      <c r="V58" s="25" t="str">
        <f t="shared" ca="1" si="5"/>
        <v/>
      </c>
      <c r="W58" s="25" t="str">
        <f t="shared" ca="1" si="5"/>
        <v/>
      </c>
      <c r="X58" s="25" t="str">
        <f t="shared" ca="1" si="5"/>
        <v/>
      </c>
      <c r="Y58" s="25" t="str">
        <f t="shared" ca="1" si="5"/>
        <v/>
      </c>
      <c r="Z58" s="25" t="str">
        <f t="shared" ca="1" si="5"/>
        <v/>
      </c>
      <c r="AA58" s="25" t="str">
        <f t="shared" ca="1" si="5"/>
        <v/>
      </c>
      <c r="AB58" s="25" t="str">
        <f t="shared" ca="1" si="5"/>
        <v/>
      </c>
      <c r="AC58" s="25" t="str">
        <f t="shared" ca="1" si="5"/>
        <v/>
      </c>
      <c r="AD58" s="25" t="str">
        <f t="shared" ca="1" si="5"/>
        <v/>
      </c>
      <c r="AE58" s="25" t="str">
        <f t="shared" ca="1" si="5"/>
        <v/>
      </c>
      <c r="AF58" s="25" t="str">
        <f t="shared" ca="1" si="5"/>
        <v/>
      </c>
      <c r="AG58" s="25" t="str">
        <f t="shared" ca="1" si="5"/>
        <v/>
      </c>
      <c r="AH58" s="25" t="str">
        <f t="shared" ca="1" si="5"/>
        <v/>
      </c>
    </row>
    <row r="60" spans="1:34" x14ac:dyDescent="0.2">
      <c r="B60" s="26" t="s">
        <v>63</v>
      </c>
      <c r="C60" s="27">
        <f ca="1">IF(COUNT(F9:F58)=0,"",MAX(F9:F58))</f>
        <v>46393</v>
      </c>
    </row>
    <row r="61" spans="1:34" x14ac:dyDescent="0.2">
      <c r="B61" s="26" t="s">
        <v>64</v>
      </c>
      <c r="C61" s="28">
        <f ca="1">COUNTIF(H9:H58,"En retard")</f>
        <v>1</v>
      </c>
    </row>
    <row r="62" spans="1:34" x14ac:dyDescent="0.2">
      <c r="B62" s="26" t="s">
        <v>65</v>
      </c>
      <c r="C62" s="28">
        <f ca="1">COUNTIF(H9:H58,"Terminé")</f>
        <v>2</v>
      </c>
    </row>
    <row r="63" spans="1:34" x14ac:dyDescent="0.2">
      <c r="B63" s="26" t="s">
        <v>66</v>
      </c>
      <c r="C63" s="28" t="str">
        <f ca="1">IF(C60="","",IF(C60&gt;AH$8+4,"Oui : décalez le lundi de départ","Non"))</f>
        <v>Non</v>
      </c>
    </row>
  </sheetData>
  <mergeCells count="1">
    <mergeCell ref="C4:E4"/>
  </mergeCells>
  <conditionalFormatting sqref="I9:AH58">
    <cfRule type="cellIs" dxfId="4" priority="1" stopIfTrue="1" operator="equal">
      <formula>1</formula>
    </cfRule>
    <cfRule type="cellIs" dxfId="3" priority="2" stopIfTrue="1" operator="equal">
      <formula>2</formula>
    </cfRule>
    <cfRule type="cellIs" dxfId="2" priority="3" stopIfTrue="1" operator="equal">
      <formula>3</formula>
    </cfRule>
  </conditionalFormatting>
  <conditionalFormatting sqref="H9:H58">
    <cfRule type="cellIs" dxfId="1" priority="4" stopIfTrue="1" operator="equal">
      <formula>"En retard"</formula>
    </cfRule>
    <cfRule type="cellIs" dxfId="0" priority="5" stopIfTrue="1" operator="equal">
      <formula>"Terminé"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Mode d'emploi</vt:lpstr>
      <vt:lpstr>Mon planning</vt:lpstr>
      <vt:lpstr>Exemple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2026-10-22T18:59:44Z</dcterms:created>
  <dcterms:modified xsi:type="dcterms:W3CDTF">2026-10-22T18:59:50Z</dcterms:modified>
</cp:coreProperties>
</file>